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I:\FORMS\Proposed\FSCREP 1\"/>
    </mc:Choice>
  </mc:AlternateContent>
  <xr:revisionPtr revIDLastSave="0" documentId="13_ncr:201_{0CE609E7-3859-420F-ADB8-FD6F4E9C8A80}" xr6:coauthVersionLast="47" xr6:coauthVersionMax="47" xr10:uidLastSave="{00000000-0000-0000-0000-000000000000}"/>
  <workbookProtection workbookAlgorithmName="SHA-512" workbookHashValue="iS6lTkTOccaAjXwoaq5gG5MwlLgNMwfbg27mzgctfROMJZTGx3trrdG2rcIR4hbl5XaQdS6sOmCA64bRRR+yWw==" workbookSaltValue="mpVPGbR+eeMOl7BIhQzxXw==" workbookSpinCount="100000" lockStructure="1"/>
  <bookViews>
    <workbookView xWindow="-120" yWindow="-120" windowWidth="29040" windowHeight="15840" xr2:uid="{A562F286-D77A-4B73-B30D-41DE0970910A}"/>
  </bookViews>
  <sheets>
    <sheet name="Cover Page" sheetId="4" r:id="rId1"/>
    <sheet name="Instructions" sheetId="10" r:id="rId2"/>
    <sheet name="Statement of ProfitLoss" sheetId="2" r:id="rId3"/>
    <sheet name="Statement of Changes in Equity" sheetId="3" r:id="rId4"/>
    <sheet name="Statement of Financial Position" sheetId="1" r:id="rId5"/>
    <sheet name="Statement of Cashflows" sheetId="9" r:id="rId6"/>
    <sheet name="Other Information" sheetId="7" r:id="rId7"/>
    <sheet name="Data Validation" sheetId="8"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S2DocOpenMode" hidden="1">"AS2DocumentEdit"</definedName>
    <definedName name="BANK">#REF!</definedName>
    <definedName name="bk">#REF!</definedName>
    <definedName name="CASH">#REF!</definedName>
    <definedName name="cash1">#REF!</definedName>
    <definedName name="CASH2">#REF!</definedName>
    <definedName name="cashbook">#REF!</definedName>
    <definedName name="cb">#REF!</definedName>
    <definedName name="Clients_Population_Total">'[1]CMA Reconciliation'!$C$11</definedName>
    <definedName name="Computed_Sample_Population_Total">'[1]CMA Reconciliation'!$C$10</definedName>
    <definedName name="data">[2]PrinBal!#REF!</definedName>
    <definedName name="date">[3]Check!$A$3:$C$2785</definedName>
    <definedName name="FLKJDSKFLJ" hidden="1">#REF!</definedName>
    <definedName name="in">#REF!</definedName>
    <definedName name="Interval">'[1]CMA Reconciliation'!$B$5</definedName>
    <definedName name="jjjj" hidden="1">#REF!</definedName>
    <definedName name="L_Adjust">[4]Links!$H$1:$H$65536</definedName>
    <definedName name="L_AJE_Tot">[4]Links!$G$1:$G$65536</definedName>
    <definedName name="L_CY_Beg">[4]Links!$F$1:$F$65536</definedName>
    <definedName name="L_CY_End">[5]Links!$J:$J</definedName>
    <definedName name="L_PY_End">[4]Links!$K$1:$K$65536</definedName>
    <definedName name="L_RJE_Tot">[4]Links!$I$1:$I$65536</definedName>
    <definedName name="MP">'[1]CMA Reconciliation'!$B$3</definedName>
    <definedName name="NonTop_Stratum_Value">'[1]CMA Reconciliation'!$C$7</definedName>
    <definedName name="pmin">#REF!</definedName>
    <definedName name="pmos">#REF!</definedName>
    <definedName name="_xlnm.Print_Area" localSheetId="0">'Cover Page'!$A$1:$G$64</definedName>
    <definedName name="PVMIN">#REF!</definedName>
    <definedName name="PVMOS">#REF!</definedName>
    <definedName name="R_Factor">'[1]CMA Reconciliation'!$B$4</definedName>
    <definedName name="S_Adjust_Data">[4]Lead!$I$1:$I$25</definedName>
    <definedName name="S_AJE_Tot_Data">[4]Lead!$H$1:$H$25</definedName>
    <definedName name="S_CY_Beg_Data">[4]Lead!$F$1:$F$25</definedName>
    <definedName name="S_CY_End_Data">[5]Lead!$L$1:$L$36</definedName>
    <definedName name="S_PY_End_Data">[4]Lead!$M$1:$M$25</definedName>
    <definedName name="S_RJE_Tot_Data">[4]Lead!$J$1:$J$25</definedName>
    <definedName name="Selection_Remainder">'[1]CMA Reconciliation'!$C$9</definedName>
    <definedName name="Starting_Point">'[1]CMA Reconciliation'!$C$2</definedName>
    <definedName name="TextRefCopy1">[6]SoR!$B$19</definedName>
    <definedName name="TextRefCopy11">[7]Reconciliation!#REF!</definedName>
    <definedName name="TextRefCopy4">[8]Notes!#REF!</definedName>
    <definedName name="TextRefCopyRangeCount" hidden="1">3</definedName>
    <definedName name="Top_Stratum_Number">'[1]CMA Reconciliation'!$B$8</definedName>
    <definedName name="Top_Stratum_Value">'[1]CMA Reconciliation'!$C$8</definedName>
    <definedName name="Total_Number_Selections">'[1]CMA Reconciliation'!$B$6</definedName>
    <definedName name="XREF_COLUMN_1" hidden="1">#REF!</definedName>
    <definedName name="XREF_COLUMN_10" hidden="1">#REF!</definedName>
    <definedName name="XREF_COLUMN_11" hidden="1">#REF!</definedName>
    <definedName name="XREF_COLUMN_2" hidden="1">#REF!</definedName>
    <definedName name="XREF_COLUMN_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[9]XREF!#REF!</definedName>
    <definedName name="XRefColumnsCount" hidden="1">11</definedName>
    <definedName name="XRefCopy1" hidden="1">#REF!</definedName>
    <definedName name="XRefCopy10" hidden="1">#REF!</definedName>
    <definedName name="XRefCopy10Row" hidden="1">[9]XREF!#REF!</definedName>
    <definedName name="XRefCopy11" hidden="1">#REF!</definedName>
    <definedName name="XRefCopy12" hidden="1">#REF!</definedName>
    <definedName name="XRefCopy13" hidden="1">#REF!</definedName>
    <definedName name="XRefCopy14" hidden="1">#REF!</definedName>
    <definedName name="XRefCopy14Row" hidden="1">[9]XREF!#REF!</definedName>
    <definedName name="XRefCopy15" hidden="1">#REF!</definedName>
    <definedName name="XRefCopy15Row" hidden="1">[9]XREF!#REF!</definedName>
    <definedName name="XRefCopy16" hidden="1">#REF!</definedName>
    <definedName name="XRefCopy16Row" hidden="1">[9]XREF!#REF!</definedName>
    <definedName name="XRefCopy1Row" hidden="1">#REF!</definedName>
    <definedName name="XRefCopy2" hidden="1">#REF!</definedName>
    <definedName name="XRefCopy2Row" hidden="1">#REF!</definedName>
    <definedName name="XRefCopy3" hidden="1">#REF!</definedName>
    <definedName name="XRefCopy3Row" hidden="1">[9]XREF!#REF!</definedName>
    <definedName name="XRefCopy4" hidden="1">#REF!</definedName>
    <definedName name="XRefCopy4Row" hidden="1">[9]XREF!#REF!</definedName>
    <definedName name="XRefCopy5" hidden="1">#REF!</definedName>
    <definedName name="XRefCopy5Row" hidden="1">[9]XREF!#REF!</definedName>
    <definedName name="XRefCopy6" hidden="1">#REF!</definedName>
    <definedName name="XRefCopy6Row" hidden="1">#REF!</definedName>
    <definedName name="XRefCopy7" hidden="1">#REF!</definedName>
    <definedName name="XRefCopy7Row" hidden="1">[9]XREF!#REF!</definedName>
    <definedName name="XRefCopy8" hidden="1">#REF!</definedName>
    <definedName name="XRefCopy8Row" hidden="1">[9]XREF!#REF!</definedName>
    <definedName name="XRefCopy9" hidden="1">#REF!</definedName>
    <definedName name="XRefCopy9Row" hidden="1">[9]XREF!#REF!</definedName>
    <definedName name="XRefCopyRangeCount" hidden="1">16</definedName>
    <definedName name="XRefPaste1" hidden="1">#REF!</definedName>
    <definedName name="XRefPaste1Row" hidden="1">[9]XREF!#REF!</definedName>
    <definedName name="XRefPaste2" hidden="1">#REF!</definedName>
    <definedName name="XRefPaste2Row" hidden="1">[9]XREF!#REF!</definedName>
    <definedName name="XRefPaste3" hidden="1">#REF!</definedName>
    <definedName name="XRefPaste3Row" hidden="1">[9]XREF!#REF!</definedName>
    <definedName name="XRefPaste4" hidden="1">#REF!</definedName>
    <definedName name="XRefPaste4Row" hidden="1">[9]XREF!#REF!</definedName>
    <definedName name="XRefPaste6" hidden="1">[10]Reconciliation!#REF!</definedName>
    <definedName name="XRefPaste6Row" hidden="1">#REF!</definedName>
    <definedName name="XRefPaste7" hidden="1">[10]Reconciliation!#REF!</definedName>
    <definedName name="XRefPaste7Row" hidden="1">#REF!</definedName>
    <definedName name="XRefPaste8" hidden="1">[10]Reconciliation!#REF!</definedName>
    <definedName name="XRefPaste8Row" hidden="1">#REF!</definedName>
    <definedName name="XRefPasteRangeCount" hidden="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7" i="3" l="1"/>
  <c r="K17" i="3"/>
  <c r="D35" i="9"/>
  <c r="H35" i="9"/>
  <c r="F35" i="9"/>
  <c r="D28" i="9"/>
  <c r="J10" i="9"/>
  <c r="J20" i="9" s="1"/>
  <c r="H10" i="9"/>
  <c r="H20" i="9" s="1"/>
  <c r="J3" i="9"/>
  <c r="H3" i="9"/>
  <c r="J35" i="9"/>
  <c r="J28" i="9"/>
  <c r="H28" i="9"/>
  <c r="F28" i="9"/>
  <c r="J37" i="9" l="1"/>
  <c r="H37" i="9"/>
  <c r="C21" i="3"/>
  <c r="O6" i="3"/>
  <c r="O16" i="3"/>
  <c r="K8" i="3"/>
  <c r="I16" i="2"/>
  <c r="G16" i="2"/>
  <c r="E16" i="2"/>
  <c r="K16" i="2"/>
  <c r="C45" i="3"/>
  <c r="E49" i="1"/>
  <c r="C49" i="1"/>
  <c r="C61" i="1"/>
  <c r="E61" i="1"/>
  <c r="K45" i="2"/>
  <c r="I45" i="2"/>
  <c r="G45" i="2"/>
  <c r="E45" i="2"/>
  <c r="I50" i="3"/>
  <c r="N12" i="3"/>
  <c r="K12" i="3"/>
  <c r="I12" i="3"/>
  <c r="G12" i="3"/>
  <c r="E12" i="3"/>
  <c r="C12" i="3"/>
  <c r="M57" i="3"/>
  <c r="M44" i="3"/>
  <c r="M24" i="3"/>
  <c r="O24" i="3" s="1"/>
  <c r="M11" i="3"/>
  <c r="E47" i="2" l="1"/>
  <c r="E62" i="1"/>
  <c r="C62" i="1"/>
  <c r="B69" i="1"/>
  <c r="B68" i="1"/>
  <c r="B67" i="1"/>
  <c r="B66" i="1"/>
  <c r="B65" i="1"/>
  <c r="C17" i="3"/>
  <c r="M63" i="3"/>
  <c r="K63" i="3"/>
  <c r="I63" i="3"/>
  <c r="G63" i="3"/>
  <c r="E63" i="3"/>
  <c r="O61" i="3"/>
  <c r="O62" i="3"/>
  <c r="C63" i="3"/>
  <c r="K58" i="3"/>
  <c r="I58" i="3"/>
  <c r="G58" i="3"/>
  <c r="E58" i="3"/>
  <c r="O57" i="3"/>
  <c r="C58" i="3"/>
  <c r="M8" i="3"/>
  <c r="C8" i="3"/>
  <c r="E8" i="3"/>
  <c r="O48" i="3"/>
  <c r="M50" i="3"/>
  <c r="K50" i="3"/>
  <c r="G50" i="3"/>
  <c r="E50" i="3"/>
  <c r="C50" i="3"/>
  <c r="O49" i="3"/>
  <c r="O29" i="3"/>
  <c r="O28" i="3"/>
  <c r="E45" i="3"/>
  <c r="O44" i="3"/>
  <c r="K45" i="3"/>
  <c r="I45" i="3"/>
  <c r="G45" i="3"/>
  <c r="C25" i="3"/>
  <c r="E17" i="3"/>
  <c r="O15" i="3"/>
  <c r="O17" i="3" s="1"/>
  <c r="M30" i="3"/>
  <c r="K30" i="3"/>
  <c r="I30" i="3"/>
  <c r="G30" i="3"/>
  <c r="E30" i="3"/>
  <c r="C30" i="3"/>
  <c r="K25" i="3"/>
  <c r="I25" i="3"/>
  <c r="G25" i="3"/>
  <c r="E25" i="3"/>
  <c r="I17" i="3"/>
  <c r="G17" i="3"/>
  <c r="O11" i="3"/>
  <c r="E51" i="2" l="1"/>
  <c r="D3" i="9"/>
  <c r="D10" i="9" s="1"/>
  <c r="D20" i="9" s="1"/>
  <c r="D37" i="9" s="1"/>
  <c r="D41" i="9" s="1"/>
  <c r="F39" i="9" s="1"/>
  <c r="O50" i="3"/>
  <c r="O63" i="3"/>
  <c r="O30" i="3"/>
  <c r="C19" i="3"/>
  <c r="E19" i="3"/>
  <c r="C66" i="1" l="1"/>
  <c r="E21" i="3"/>
  <c r="C65" i="1"/>
  <c r="K47" i="2"/>
  <c r="K51" i="2" s="1"/>
  <c r="I47" i="2"/>
  <c r="I51" i="2" s="1"/>
  <c r="I61" i="1"/>
  <c r="G61" i="1"/>
  <c r="I49" i="1"/>
  <c r="G49" i="1"/>
  <c r="I37" i="1"/>
  <c r="G37" i="1"/>
  <c r="E37" i="1"/>
  <c r="C37" i="1"/>
  <c r="I23" i="1"/>
  <c r="G23" i="1"/>
  <c r="E23" i="1"/>
  <c r="C23" i="1"/>
  <c r="G39" i="1" l="1"/>
  <c r="I39" i="1"/>
  <c r="C39" i="1"/>
  <c r="E39" i="1"/>
  <c r="G62" i="1"/>
  <c r="I62" i="1"/>
  <c r="M56" i="3" l="1"/>
  <c r="M43" i="3"/>
  <c r="M45" i="3" s="1"/>
  <c r="M58" i="3" l="1"/>
  <c r="O56" i="3"/>
  <c r="O58" i="3" s="1"/>
  <c r="O43" i="3"/>
  <c r="O45" i="3" s="1"/>
  <c r="M10" i="3" l="1"/>
  <c r="O10" i="3" s="1"/>
  <c r="O12" i="3" s="1"/>
  <c r="G47" i="2"/>
  <c r="G51" i="2" l="1"/>
  <c r="F3" i="9"/>
  <c r="F10" i="9" s="1"/>
  <c r="F20" i="9" s="1"/>
  <c r="F37" i="9" s="1"/>
  <c r="F41" i="9" s="1"/>
  <c r="H39" i="9" s="1"/>
  <c r="H41" i="9" s="1"/>
  <c r="J39" i="9" s="1"/>
  <c r="J41" i="9" s="1"/>
  <c r="M12" i="3"/>
  <c r="M23" i="3"/>
  <c r="G8" i="3"/>
  <c r="I8" i="3"/>
  <c r="M19" i="3" l="1"/>
  <c r="O23" i="3"/>
  <c r="O25" i="3" s="1"/>
  <c r="C32" i="3"/>
  <c r="C41" i="3" s="1"/>
  <c r="E32" i="3"/>
  <c r="E41" i="3" s="1"/>
  <c r="M25" i="3"/>
  <c r="I19" i="3"/>
  <c r="I21" i="3" s="1"/>
  <c r="O8" i="3"/>
  <c r="O19" i="3" s="1"/>
  <c r="G19" i="3"/>
  <c r="G21" i="3" s="1"/>
  <c r="K19" i="3"/>
  <c r="K21" i="3" s="1"/>
  <c r="C70" i="1" l="1"/>
  <c r="M21" i="3"/>
  <c r="M32" i="3" s="1"/>
  <c r="C52" i="3"/>
  <c r="C54" i="3" s="1"/>
  <c r="E65" i="1"/>
  <c r="K32" i="3"/>
  <c r="K41" i="3" s="1"/>
  <c r="C69" i="1"/>
  <c r="E66" i="1"/>
  <c r="G32" i="3"/>
  <c r="C67" i="1"/>
  <c r="I32" i="3"/>
  <c r="C68" i="1"/>
  <c r="E52" i="3"/>
  <c r="E54" i="3" s="1"/>
  <c r="I41" i="3" l="1"/>
  <c r="I52" i="3" s="1"/>
  <c r="I54" i="3" s="1"/>
  <c r="E68" i="1"/>
  <c r="G41" i="3"/>
  <c r="G52" i="3" s="1"/>
  <c r="E67" i="1"/>
  <c r="C71" i="1"/>
  <c r="C73" i="1" s="1"/>
  <c r="C75" i="1" s="1"/>
  <c r="M41" i="3"/>
  <c r="M52" i="3" s="1"/>
  <c r="M54" i="3" s="1"/>
  <c r="E70" i="1"/>
  <c r="G65" i="1"/>
  <c r="C65" i="3"/>
  <c r="I65" i="1" s="1"/>
  <c r="O21" i="3"/>
  <c r="O32" i="3" s="1"/>
  <c r="E65" i="3"/>
  <c r="I66" i="1" s="1"/>
  <c r="G66" i="1"/>
  <c r="K52" i="3"/>
  <c r="K54" i="3" s="1"/>
  <c r="E69" i="1"/>
  <c r="G54" i="3" l="1"/>
  <c r="G65" i="3" s="1"/>
  <c r="I67" i="1" s="1"/>
  <c r="G67" i="1"/>
  <c r="G70" i="1"/>
  <c r="E71" i="1"/>
  <c r="E73" i="1" s="1"/>
  <c r="E75" i="1" s="1"/>
  <c r="K65" i="3"/>
  <c r="I69" i="1" s="1"/>
  <c r="G69" i="1"/>
  <c r="O41" i="3"/>
  <c r="O52" i="3" s="1"/>
  <c r="I65" i="3"/>
  <c r="I68" i="1" s="1"/>
  <c r="G68" i="1"/>
  <c r="O54" i="3" l="1"/>
  <c r="O65" i="3" s="1"/>
  <c r="M65" i="3"/>
  <c r="I70" i="1" s="1"/>
  <c r="I71" i="1" s="1"/>
  <c r="I73" i="1" s="1"/>
  <c r="I75" i="1" s="1"/>
  <c r="G71" i="1"/>
  <c r="G73" i="1" s="1"/>
  <c r="G75" i="1" s="1"/>
</calcChain>
</file>

<file path=xl/sharedStrings.xml><?xml version="1.0" encoding="utf-8"?>
<sst xmlns="http://schemas.openxmlformats.org/spreadsheetml/2006/main" count="379" uniqueCount="237">
  <si>
    <t xml:space="preserve"> FINANCIAL SERVICES COMMISSION </t>
  </si>
  <si>
    <t xml:space="preserve">Please complete all sections of this form </t>
  </si>
  <si>
    <t>REPORTING QUARTER*:</t>
  </si>
  <si>
    <t>* Please state day, month and year (dd/mm/yyyy)</t>
  </si>
  <si>
    <t xml:space="preserve">NAME OF PERSON COMPLETING REPORT: </t>
  </si>
  <si>
    <t>POSITION HELD:</t>
  </si>
  <si>
    <t xml:space="preserve">CONTACT INFORMATION </t>
  </si>
  <si>
    <t xml:space="preserve">        TELEPHONE NUMBER:</t>
  </si>
  <si>
    <t xml:space="preserve">         EMAIL ADDRESS:</t>
  </si>
  <si>
    <t>DATE: *</t>
  </si>
  <si>
    <t xml:space="preserve"> </t>
  </si>
  <si>
    <t>NOTES ON COMPLETION</t>
  </si>
  <si>
    <t xml:space="preserve">compliance@belizefsc.org.bz </t>
  </si>
  <si>
    <t>Quarter 1</t>
  </si>
  <si>
    <t>Quarter 2</t>
  </si>
  <si>
    <t>Quarter 3</t>
  </si>
  <si>
    <t>Quarter 4</t>
  </si>
  <si>
    <t>a.</t>
  </si>
  <si>
    <t>INCOME (List Below)</t>
  </si>
  <si>
    <t>i.</t>
  </si>
  <si>
    <t>ii.</t>
  </si>
  <si>
    <t>iii.</t>
  </si>
  <si>
    <t>iv.</t>
  </si>
  <si>
    <t>v.</t>
  </si>
  <si>
    <t>vi.</t>
  </si>
  <si>
    <t>vii.</t>
  </si>
  <si>
    <t>viii.</t>
  </si>
  <si>
    <t>ix.</t>
  </si>
  <si>
    <t>b.</t>
  </si>
  <si>
    <t>COST OF GOODS SOLD</t>
  </si>
  <si>
    <t>GROSS PROFIT (LOSS)</t>
  </si>
  <si>
    <t>c</t>
  </si>
  <si>
    <t>OPERATING EXPENSES</t>
  </si>
  <si>
    <t>Salaries &amp; Benefits</t>
  </si>
  <si>
    <t>Directors' fees</t>
  </si>
  <si>
    <t>Trading fees</t>
  </si>
  <si>
    <t>Licences &amp; Government Fees</t>
  </si>
  <si>
    <t>Rent &amp; Utilities</t>
  </si>
  <si>
    <t>Marketing</t>
  </si>
  <si>
    <t>Travel</t>
  </si>
  <si>
    <t>Bank Charges</t>
  </si>
  <si>
    <t>Premises and Equipment</t>
  </si>
  <si>
    <t>x.</t>
  </si>
  <si>
    <t>Depreciation</t>
  </si>
  <si>
    <t>xi.</t>
  </si>
  <si>
    <t>Training</t>
  </si>
  <si>
    <t>xii.</t>
  </si>
  <si>
    <t>Insurance</t>
  </si>
  <si>
    <t>xiii.</t>
  </si>
  <si>
    <t>Office Supplies</t>
  </si>
  <si>
    <t>xiv</t>
  </si>
  <si>
    <t>Professional Fees</t>
  </si>
  <si>
    <t>xv.</t>
  </si>
  <si>
    <t>Legal Fees</t>
  </si>
  <si>
    <t>xvi.</t>
  </si>
  <si>
    <t>Auditor Fees</t>
  </si>
  <si>
    <t>xvii.</t>
  </si>
  <si>
    <t>IT Support expenses</t>
  </si>
  <si>
    <t>xviii.</t>
  </si>
  <si>
    <t>Website related expenses</t>
  </si>
  <si>
    <t>xix.</t>
  </si>
  <si>
    <t>Platform Maintenance fee</t>
  </si>
  <si>
    <t>xx.</t>
  </si>
  <si>
    <t>Management fees</t>
  </si>
  <si>
    <t>xxi.</t>
  </si>
  <si>
    <t>Taxes</t>
  </si>
  <si>
    <t>xxii.</t>
  </si>
  <si>
    <t>Other Expenses (please attach list)</t>
  </si>
  <si>
    <t>TOTAL OPERATING EXPENSES</t>
  </si>
  <si>
    <t>NET INCOME (LOSS)</t>
  </si>
  <si>
    <t>OTHER COMPREHENSIVE INCOME</t>
  </si>
  <si>
    <t>TOTAL COMPREHENSIVE INCOME FOR THE QUARTER</t>
  </si>
  <si>
    <t>1. ASSETS</t>
  </si>
  <si>
    <t>CURRENT ASSETS:</t>
  </si>
  <si>
    <t>Cash</t>
  </si>
  <si>
    <t>Cash at Bank - Restricted (Capital Requirement)</t>
  </si>
  <si>
    <t>c.</t>
  </si>
  <si>
    <t>Cash at Bank (List and state name of bank)</t>
  </si>
  <si>
    <t>i)</t>
  </si>
  <si>
    <t>ii)</t>
  </si>
  <si>
    <t>iii)</t>
  </si>
  <si>
    <t>d.</t>
  </si>
  <si>
    <t>Trade Receivables</t>
  </si>
  <si>
    <t>Client Fund Receivable</t>
  </si>
  <si>
    <t>Related Parties</t>
  </si>
  <si>
    <t>Other Receivables (attach list)</t>
  </si>
  <si>
    <t>e.</t>
  </si>
  <si>
    <t>Provision for Doubtful Accounts</t>
  </si>
  <si>
    <t>f.</t>
  </si>
  <si>
    <t xml:space="preserve">Prepayments </t>
  </si>
  <si>
    <t>g.</t>
  </si>
  <si>
    <t>Short Term Investments (List Below)</t>
  </si>
  <si>
    <t>iv)</t>
  </si>
  <si>
    <t>v)</t>
  </si>
  <si>
    <t xml:space="preserve">         Total current assets</t>
  </si>
  <si>
    <t>NON-CURRENT ASSETS:</t>
  </si>
  <si>
    <t>h.</t>
  </si>
  <si>
    <t>Investments (List Below)</t>
  </si>
  <si>
    <t>Other Assets (List Below)</t>
  </si>
  <si>
    <t>j.</t>
  </si>
  <si>
    <t>Intangible Assets - net</t>
  </si>
  <si>
    <t>k.</t>
  </si>
  <si>
    <t xml:space="preserve">Property, Plant and Equipment – net </t>
  </si>
  <si>
    <t xml:space="preserve">         Total non-current assets</t>
  </si>
  <si>
    <t>TOTAL ASSETS</t>
  </si>
  <si>
    <t>2. LIABILITIES AND EQUITY</t>
  </si>
  <si>
    <t>CURRENT LIABILITIES:</t>
  </si>
  <si>
    <t xml:space="preserve">         Total current liabilities</t>
  </si>
  <si>
    <t>NON-CURRENT LIABILITIES:</t>
  </si>
  <si>
    <t>Loans (List Below)</t>
  </si>
  <si>
    <t>Other Long Term Liabilities (Attach List)</t>
  </si>
  <si>
    <t>Total non-current liabilities</t>
  </si>
  <si>
    <t xml:space="preserve">         Total liabilities</t>
  </si>
  <si>
    <t>3. EQUITY</t>
  </si>
  <si>
    <t xml:space="preserve">         Total equity</t>
  </si>
  <si>
    <t>TOTAL LIABILITIES AND EQUITY</t>
  </si>
  <si>
    <t>FORMULA CHECK</t>
  </si>
  <si>
    <t>Share Capital</t>
  </si>
  <si>
    <r>
      <t>Fair Value Reserve</t>
    </r>
    <r>
      <rPr>
        <b/>
        <sz val="12"/>
        <color rgb="FFFF0000"/>
        <rFont val="Georgia"/>
        <family val="1"/>
      </rPr>
      <t>**</t>
    </r>
  </si>
  <si>
    <r>
      <t>Translation Reserve</t>
    </r>
    <r>
      <rPr>
        <b/>
        <sz val="12"/>
        <color rgb="FFFF0000"/>
        <rFont val="Georgia"/>
        <family val="1"/>
      </rPr>
      <t>**</t>
    </r>
  </si>
  <si>
    <r>
      <t xml:space="preserve">Non-Refundable Advances </t>
    </r>
    <r>
      <rPr>
        <b/>
        <sz val="12"/>
        <color rgb="FFFF0000"/>
        <rFont val="Georgia"/>
        <family val="1"/>
      </rPr>
      <t>**</t>
    </r>
  </si>
  <si>
    <r>
      <t>Other Reserves</t>
    </r>
    <r>
      <rPr>
        <b/>
        <sz val="12"/>
        <color rgb="FFFF0000"/>
        <rFont val="Georgia"/>
        <family val="1"/>
      </rPr>
      <t>**</t>
    </r>
  </si>
  <si>
    <t>Retained Earnings (Loss)</t>
  </si>
  <si>
    <t xml:space="preserve">Total </t>
  </si>
  <si>
    <t>Prior Year Ending Balance</t>
  </si>
  <si>
    <t>Beginning Balance January 01</t>
  </si>
  <si>
    <t xml:space="preserve">Comprehensive income for the year: </t>
  </si>
  <si>
    <t>Profit (Loss) for the quarter</t>
  </si>
  <si>
    <t>Other comprehensive income (loss)</t>
  </si>
  <si>
    <t xml:space="preserve">Total comprehensive income for the year </t>
  </si>
  <si>
    <t>Transactions with owners of the Company recognized directly in equity:</t>
  </si>
  <si>
    <t>Dividends</t>
  </si>
  <si>
    <t>Other</t>
  </si>
  <si>
    <t xml:space="preserve">Total transactions with owners of the Company </t>
  </si>
  <si>
    <t>Ending Balance March 31</t>
  </si>
  <si>
    <t>Beginning Balance April 01</t>
  </si>
  <si>
    <t>Ending Balance June 30</t>
  </si>
  <si>
    <t>Legend</t>
  </si>
  <si>
    <r>
      <rPr>
        <sz val="12"/>
        <color rgb="FFFF0000"/>
        <rFont val="Georgia"/>
        <family val="1"/>
      </rPr>
      <t>**</t>
    </r>
    <r>
      <rPr>
        <sz val="12"/>
        <color theme="1"/>
        <rFont val="Georgia"/>
        <family val="1"/>
      </rPr>
      <t xml:space="preserve"> Add attachment of applicable FS line item Breakdown</t>
    </r>
  </si>
  <si>
    <t>Beginning Balance July 01</t>
  </si>
  <si>
    <t>Ending Balance September 30</t>
  </si>
  <si>
    <t>Beginning Balance October 01</t>
  </si>
  <si>
    <t>Ending Balance December 31</t>
  </si>
  <si>
    <t xml:space="preserve">  a) Trading Information</t>
  </si>
  <si>
    <t>Number of Trades</t>
  </si>
  <si>
    <t>Volume of Trades</t>
  </si>
  <si>
    <t>Value of Trades</t>
  </si>
  <si>
    <t>Average Value of Trade</t>
  </si>
  <si>
    <t xml:space="preserve">  b) Shares</t>
  </si>
  <si>
    <t>Price per share issued and fully paid</t>
  </si>
  <si>
    <t>d</t>
  </si>
  <si>
    <t>Other Income (List Below)</t>
  </si>
  <si>
    <t>Other operating income</t>
  </si>
  <si>
    <t>Accounts payable (List Below)</t>
  </si>
  <si>
    <t>January 1 to March 31</t>
  </si>
  <si>
    <t>April 1 to June 30</t>
  </si>
  <si>
    <t>July 1 to September 30</t>
  </si>
  <si>
    <t>October 1 to December 31</t>
  </si>
  <si>
    <t xml:space="preserve">Trading in Securities as Agent </t>
  </si>
  <si>
    <t xml:space="preserve">Arranging Transactions in Securities </t>
  </si>
  <si>
    <t xml:space="preserve">Provinding Custodial Services with Respect to Securities     </t>
  </si>
  <si>
    <t>Providing Administration Services with Respect to Securities</t>
  </si>
  <si>
    <t xml:space="preserve">Managing Securities </t>
  </si>
  <si>
    <t xml:space="preserve">Providing Investment Advice </t>
  </si>
  <si>
    <t xml:space="preserve">Trading in Securities as Principal          </t>
  </si>
  <si>
    <r>
      <rPr>
        <sz val="12"/>
        <color rgb="FFFF0000"/>
        <rFont val="Georgia"/>
        <family val="1"/>
      </rPr>
      <t>**</t>
    </r>
    <r>
      <rPr>
        <sz val="12"/>
        <color theme="1"/>
        <rFont val="Georgia"/>
        <family val="1"/>
      </rPr>
      <t>Add attachment of applicable FS line item Breakdown</t>
    </r>
  </si>
  <si>
    <t xml:space="preserve">  c)  Guarantees (Please attach listing of monetary amount of guarantee, period of guarantee and, who the guarantee is being held for. )</t>
  </si>
  <si>
    <t>4. A regulatory report is considered NOT received should the report be forwarded to an email address other than the above provided email.</t>
  </si>
  <si>
    <t>ELECTRONIC SIGNATURE:</t>
  </si>
  <si>
    <t>3. This form must be submitted within 30 working days after the reporting quarter to</t>
  </si>
  <si>
    <t>QUARTERLY REPORT FROM REGISTRANTS UNDER THE SECURITIES INDUSTRY ACT</t>
  </si>
  <si>
    <t>OPERATING ACTIVITIES:</t>
  </si>
  <si>
    <t>Profit for the year</t>
  </si>
  <si>
    <t xml:space="preserve">Operating profit before working capital changes </t>
  </si>
  <si>
    <t>Changes in:</t>
  </si>
  <si>
    <t>Net cash provided by operating activities</t>
  </si>
  <si>
    <t>INVESTING ACTIVITIES:</t>
  </si>
  <si>
    <t>FINANCING ACTIVITIES:</t>
  </si>
  <si>
    <t xml:space="preserve">Net cash flows from investing activities </t>
  </si>
  <si>
    <t xml:space="preserve">Net cash flows from financing activities </t>
  </si>
  <si>
    <t>Adjustments for:</t>
  </si>
  <si>
    <t>vi)</t>
  </si>
  <si>
    <t>vii)</t>
  </si>
  <si>
    <t>REPORTING REGISTRANT:</t>
  </si>
  <si>
    <t>REGISTERED AGENT:</t>
  </si>
  <si>
    <t>CATEGORY OF REGISTRATION:</t>
  </si>
  <si>
    <t>I hereby certify that this information represents a true and fair view of the registrant's position at the above reporting date.</t>
  </si>
  <si>
    <t xml:space="preserve">This report is subject to confirmation. Should the Financial Services Commission find that the information is false or that the registrant has failed to comply with the standard conditions of the registration, the relevant registrant may be subject to such disciplinary action as is considered appropriate. </t>
  </si>
  <si>
    <t>REGISTRATION NUMBER:</t>
  </si>
  <si>
    <t>PERIOD OF REGISTRATION:</t>
  </si>
  <si>
    <t>Number of registrant's shares issued and fully paid</t>
  </si>
  <si>
    <t>Number of Complaints received</t>
  </si>
  <si>
    <t>Number of Complaints addressed</t>
  </si>
  <si>
    <t xml:space="preserve">  d) Complaints</t>
  </si>
  <si>
    <t>Q1</t>
  </si>
  <si>
    <t>Q2</t>
  </si>
  <si>
    <t>Q3</t>
  </si>
  <si>
    <t>Q4</t>
  </si>
  <si>
    <t>Select Quarter</t>
  </si>
  <si>
    <t>1. This form must be completed as at the last day of each calendar quarter.  Incomplete reports will not be accepted.</t>
  </si>
  <si>
    <t>2. This Form must be filled out and electronically signed by the CFO or Senior Accountant.  Reports in scanned or PDF converted format will not be considered or accepted.</t>
  </si>
  <si>
    <t>Registrants are aware that under the current Securities Industries Regulation, 2023 –</t>
  </si>
  <si>
    <t xml:space="preserve">1.	</t>
  </si>
  <si>
    <t>A registered company shall deliver to the Commission no later than the 30th day after the end of the first, second, third and fourth quarter of its financial year its financial statements for that quarter interim period.</t>
  </si>
  <si>
    <t xml:space="preserve">2.	</t>
  </si>
  <si>
    <t>The new requirements for the interim financial statements (FSCREP1) shall include:</t>
  </si>
  <si>
    <t>a)</t>
  </si>
  <si>
    <t>b)</t>
  </si>
  <si>
    <t>A statement of financial position as at the date to which the interim financial statements are prepared.</t>
  </si>
  <si>
    <t xml:space="preserve">4.	</t>
  </si>
  <si>
    <t>The interim financial statements (FSCREP1) shall include notes.</t>
  </si>
  <si>
    <t xml:space="preserve">3.	</t>
  </si>
  <si>
    <t>Statement of Profit or Loss:</t>
  </si>
  <si>
    <t>Statement of Changes in Equity:</t>
  </si>
  <si>
    <t>The Statement of Changes in Equity was added to the form and showcases all four quarters, enabling a comprehensive comparative analysis throughout the fiscal year.</t>
  </si>
  <si>
    <t>Registrants are to enter the ending balances from the preceding year for Quarter 1 only (Opening balances).  After which registrants are to ensure to complete each quarter's section at the conclusion of the respective quarter, while also keeping the preceding quarters information to build a comparative view.</t>
  </si>
  <si>
    <t>Statement of Financial Position</t>
  </si>
  <si>
    <t xml:space="preserve">All Equity figures relating to the statement of financial position have been linked to the Statement of Changes in Equity and are not to be edited.  </t>
  </si>
  <si>
    <r>
      <t xml:space="preserve">Cells highlighted in </t>
    </r>
    <r>
      <rPr>
        <b/>
        <sz val="12"/>
        <color theme="1"/>
        <rFont val="Georgia"/>
        <family val="1"/>
      </rPr>
      <t>"Yellow"</t>
    </r>
    <r>
      <rPr>
        <sz val="12"/>
        <color theme="1"/>
        <rFont val="Georgia"/>
        <family val="1"/>
      </rPr>
      <t xml:space="preserve"> are to be filled.</t>
    </r>
  </si>
  <si>
    <t>Statement of Cash Flows:</t>
  </si>
  <si>
    <t>The Statement of Cash Flows was added to the form and showcases all four quarters, enabling a comprehensive comparative analysis throughout the fiscal year. Registrants are to ensure to complete each quarter's section at the conclusion of the respective quarter, while also keeping the preceding quarters information to build a comparative view.</t>
  </si>
  <si>
    <t>The Statement of Profit or Loss will showcase all four quarters, enabling a comprehensive comparative analysis throughout the fiscal year. Registrants are to ensure to complete each quarter's section at the conclusion of the respective quarter, while also keeping the preceding quarters information to build a comparative view.</t>
  </si>
  <si>
    <t>The Statement of Financial Position will showcase all four quarters, enabling a comprehensive comparative analysis throughout the fiscal year. Registrants are to ensure to complete each quarter's section at the conclusion of the respective quarter, while also keeping the preceding quarters information to build a comparative view.</t>
  </si>
  <si>
    <t>Furthermore, a formula check has been incorporated to enhance the accuracy of the statement. In the event of inaccuracies in the Statement of Financial Position, the variance will be displayed in red, necessitating a thorough review until a satisfactory level of accuracy is achieved.</t>
  </si>
  <si>
    <t>Notes to the Financial Statement:</t>
  </si>
  <si>
    <t>Submission of the FSCREP 1 must be accompanied by notes/disclosures to the interim financial statements, as outlined in Section 42(3) of the Securities Regulations 2023.</t>
  </si>
  <si>
    <r>
      <t xml:space="preserve">Registrants are encouraged to contact the Commission via </t>
    </r>
    <r>
      <rPr>
        <u/>
        <sz val="12"/>
        <color rgb="FF0070C0"/>
        <rFont val="Georgia"/>
        <family val="1"/>
      </rPr>
      <t>compliance@belizefsc.org.bz</t>
    </r>
    <r>
      <rPr>
        <sz val="12"/>
        <color theme="1"/>
        <rFont val="Georgia"/>
        <family val="1"/>
      </rPr>
      <t xml:space="preserve"> with queries in respect to this directive.</t>
    </r>
  </si>
  <si>
    <t>In this circumstance, the FSCREP1 is the form registrants are to use to submit the interim financial statements.  This form is required to be completed quarterly by the CFO and/or the Head Accountant. To enhance efficiency and transparency, several modifications have been introduced. These changes aim to streamline the reporting process and foster clearer communication. Notable adjustments and steps on completing the form include:</t>
  </si>
  <si>
    <t>The Directors of the registrant company must review the interim financial statements (FSCREP1) prior to being filed with the Commission.</t>
  </si>
  <si>
    <t>Belize Dollar</t>
  </si>
  <si>
    <t>United States Dollar</t>
  </si>
  <si>
    <t>REPORTING CURRENCY:</t>
  </si>
  <si>
    <t>FSC/FRM/009-1</t>
  </si>
  <si>
    <t>Statement of comprehensive income, a statement of changes in equity, and a cash flow statement for the most recent financial year to date period for which the interim financial statements are prepared; and</t>
  </si>
  <si>
    <t>CASH AND CASH AT BANK, Start of Quarter</t>
  </si>
  <si>
    <t>CASH AND CASH AT BANK, End of Quarter</t>
  </si>
  <si>
    <t>NET INCREASE/(DECREASE) IN CASH AND CASH AT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</si>
</sst>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quot;$&quot;* #,##0.00_);_(&quot;$&quot;* \(#,##0.00\);_(&quot;$&quot;* &quot;-&quot;??_);_(@_)"/>
    <numFmt numFmtId="165" formatCode="0_);\(0\)"/>
    <numFmt numFmtId="166" formatCode="_(* #,##0_);_(* \(#,##0\);_(* &quot;-&quot;??_);_(@_)"/>
    <numFmt numFmtId="167" formatCode="_(* #,##0_);_(* \(#,##0\);_(* &quot;-&quot;???_);_(@_)"/>
    <numFmt numFmtId="168" formatCode="_([$$-409]* #,##0.00_);_([$$-409]* \(#,##0.00\);_([$$-409]* &quot;-&quot;??_);_(@_)"/>
    <numFmt numFmtId="169" formatCode="_-&quot;$&quot;* #,##0_-;\-&quot;$&quot;* #,##0_-;_-&quot;$&quot;* &quot;-&quot;??_-;_-@_-"/>
    <numFmt numFmtId="170" formatCode="_([$$-409]* #,##0_);_([$$-409]* \(#,##0\);_([$$-409]* &quot;-&quot;??_);_(@_)"/>
    <numFmt numFmtId="171" formatCode="_(&quot;$&quot;* #,##0_);_(&quot;$&quot;* \(#,##0\);_(&quot;$&quot;* &quot;-&quot;??_);_(@_)"/>
  </numFmts>
  <fonts count="39" x14ac:knownFonts="1">
    <font>
      <sz val="11"/>
      <color theme="1"/>
      <name val="Arial"/>
      <family val="2"/>
    </font>
    <font>
      <sz val="11"/>
      <color theme="1"/>
      <name val="Calibri"/>
      <family val="2"/>
      <scheme val="minor"/>
    </font>
    <font>
      <sz val="11"/>
      <color rgb="FF9C5700"/>
      <name val="Calibri"/>
      <family val="2"/>
      <scheme val="minor"/>
    </font>
    <font>
      <sz val="11"/>
      <color theme="1"/>
      <name val="Arial"/>
      <family val="2"/>
    </font>
    <font>
      <u/>
      <sz val="11"/>
      <color theme="10"/>
      <name val="Arial"/>
      <family val="2"/>
    </font>
    <font>
      <sz val="11"/>
      <color theme="1"/>
      <name val="Georgia"/>
      <family val="1"/>
    </font>
    <font>
      <b/>
      <sz val="10"/>
      <color theme="1"/>
      <name val="Georgia"/>
      <family val="1"/>
    </font>
    <font>
      <b/>
      <sz val="11"/>
      <color theme="1"/>
      <name val="Georgia"/>
      <family val="1"/>
    </font>
    <font>
      <i/>
      <sz val="12"/>
      <color theme="1"/>
      <name val="Georgia"/>
      <family val="1"/>
    </font>
    <font>
      <b/>
      <i/>
      <sz val="8"/>
      <color theme="1"/>
      <name val="Georgia"/>
      <family val="1"/>
    </font>
    <font>
      <sz val="11"/>
      <name val="Georgia"/>
      <family val="1"/>
    </font>
    <font>
      <b/>
      <i/>
      <sz val="10"/>
      <color theme="1"/>
      <name val="Georgia"/>
      <family val="1"/>
    </font>
    <font>
      <sz val="10"/>
      <color theme="1"/>
      <name val="Georgia"/>
      <family val="1"/>
    </font>
    <font>
      <b/>
      <sz val="10"/>
      <color rgb="FFFF0000"/>
      <name val="Georgia"/>
      <family val="1"/>
    </font>
    <font>
      <b/>
      <sz val="10"/>
      <name val="Georgia"/>
      <family val="1"/>
    </font>
    <font>
      <b/>
      <sz val="9"/>
      <name val="Georgia"/>
      <family val="1"/>
    </font>
    <font>
      <b/>
      <i/>
      <sz val="10"/>
      <name val="Georgia"/>
      <family val="1"/>
    </font>
    <font>
      <sz val="12"/>
      <color theme="1"/>
      <name val="Times New Roman"/>
      <family val="1"/>
    </font>
    <font>
      <b/>
      <sz val="12"/>
      <color theme="1"/>
      <name val="Georgia"/>
      <family val="1"/>
    </font>
    <font>
      <sz val="12"/>
      <color theme="1"/>
      <name val="Georgia"/>
      <family val="1"/>
    </font>
    <font>
      <b/>
      <u/>
      <sz val="12"/>
      <color theme="1"/>
      <name val="Georgia"/>
      <family val="1"/>
    </font>
    <font>
      <u/>
      <sz val="12"/>
      <color theme="1"/>
      <name val="Georgia"/>
      <family val="1"/>
    </font>
    <font>
      <sz val="12"/>
      <name val="Georgia"/>
      <family val="1"/>
    </font>
    <font>
      <b/>
      <sz val="12"/>
      <name val="Georgia"/>
      <family val="1"/>
    </font>
    <font>
      <b/>
      <u/>
      <sz val="12"/>
      <color rgb="FF000000"/>
      <name val="Georgia"/>
      <family val="1"/>
    </font>
    <font>
      <sz val="12"/>
      <color rgb="FF000000"/>
      <name val="Georgia"/>
      <family val="1"/>
    </font>
    <font>
      <b/>
      <sz val="12"/>
      <color rgb="FF000000"/>
      <name val="Georgia"/>
      <family val="1"/>
    </font>
    <font>
      <u/>
      <sz val="12"/>
      <color rgb="FF000000"/>
      <name val="Georgia"/>
      <family val="1"/>
    </font>
    <font>
      <b/>
      <u val="singleAccounting"/>
      <sz val="12"/>
      <color theme="1"/>
      <name val="Georgia"/>
      <family val="1"/>
    </font>
    <font>
      <b/>
      <i/>
      <sz val="12"/>
      <color theme="1"/>
      <name val="Georgia"/>
      <family val="1"/>
    </font>
    <font>
      <b/>
      <sz val="12"/>
      <color rgb="FFFF0000"/>
      <name val="Georgia"/>
      <family val="1"/>
    </font>
    <font>
      <sz val="12"/>
      <color rgb="FFFF0000"/>
      <name val="Georgia"/>
      <family val="1"/>
    </font>
    <font>
      <b/>
      <strike/>
      <sz val="12"/>
      <name val="Georgia"/>
      <family val="1"/>
    </font>
    <font>
      <strike/>
      <sz val="12"/>
      <name val="Georgia"/>
      <family val="1"/>
    </font>
    <font>
      <strike/>
      <sz val="12"/>
      <color theme="1"/>
      <name val="Georgia"/>
      <family val="1"/>
    </font>
    <font>
      <strike/>
      <sz val="11"/>
      <color theme="1"/>
      <name val="Georgia"/>
      <family val="1"/>
    </font>
    <font>
      <b/>
      <i/>
      <sz val="8"/>
      <color theme="0"/>
      <name val="Georgia"/>
      <family val="1"/>
    </font>
    <font>
      <b/>
      <sz val="10"/>
      <color rgb="FF0070C0"/>
      <name val="Georgia"/>
      <family val="1"/>
    </font>
    <font>
      <u/>
      <sz val="12"/>
      <color rgb="FF0070C0"/>
      <name val="Georgia"/>
      <family val="1"/>
    </font>
  </fonts>
  <fills count="10">
    <fill>
      <patternFill patternType="none"/>
    </fill>
    <fill>
      <patternFill patternType="gray125"/>
    </fill>
    <fill>
      <patternFill patternType="solid">
        <fgColor rgb="FFFFEB9C"/>
      </patternFill>
    </fill>
    <fill>
      <patternFill patternType="solid">
        <fgColor theme="7" tint="0.59999389629810485"/>
        <bgColor indexed="65"/>
      </patternFill>
    </fill>
    <fill>
      <patternFill patternType="solid">
        <fgColor rgb="FF92D050"/>
        <bgColor indexed="64"/>
      </patternFill>
    </fill>
    <fill>
      <patternFill patternType="solid">
        <fgColor theme="7"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rgb="FFFFFF00"/>
        <bgColor indexed="64"/>
      </patternFill>
    </fill>
  </fills>
  <borders count="30">
    <border>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thin">
        <color rgb="FF92D050"/>
      </bottom>
      <diagonal/>
    </border>
    <border>
      <left/>
      <right/>
      <top style="thin">
        <color rgb="FF92D050"/>
      </top>
      <bottom style="medium">
        <color rgb="FF92D050"/>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uble">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s>
  <cellStyleXfs count="6">
    <xf numFmtId="0" fontId="0" fillId="0" borderId="0"/>
    <xf numFmtId="43" fontId="3" fillId="0" borderId="0" applyFont="0" applyFill="0" applyBorder="0" applyAlignment="0" applyProtection="0"/>
    <xf numFmtId="164" fontId="3"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4" fillId="0" borderId="0" applyNumberFormat="0" applyFill="0" applyBorder="0" applyAlignment="0" applyProtection="0"/>
  </cellStyleXfs>
  <cellXfs count="448">
    <xf numFmtId="0" fontId="0" fillId="0" borderId="0" xfId="0"/>
    <xf numFmtId="0" fontId="5" fillId="0" borderId="0" xfId="0" applyFont="1" applyProtection="1">
      <protection locked="0"/>
    </xf>
    <xf numFmtId="0" fontId="5" fillId="0" borderId="0" xfId="0" applyFont="1"/>
    <xf numFmtId="0" fontId="6" fillId="0" borderId="0" xfId="0" applyFont="1" applyAlignment="1">
      <alignment horizontal="right"/>
    </xf>
    <xf numFmtId="4" fontId="7" fillId="0" borderId="0" xfId="0" applyNumberFormat="1" applyFont="1"/>
    <xf numFmtId="0" fontId="6" fillId="0" borderId="0" xfId="0" applyFont="1"/>
    <xf numFmtId="0" fontId="6" fillId="0" borderId="11" xfId="0" applyFont="1" applyBorder="1"/>
    <xf numFmtId="0" fontId="9" fillId="0" borderId="0" xfId="0" applyFont="1"/>
    <xf numFmtId="0" fontId="6" fillId="6" borderId="0" xfId="0" applyFont="1" applyFill="1"/>
    <xf numFmtId="0" fontId="6" fillId="0" borderId="0" xfId="0" applyFont="1" applyAlignment="1">
      <alignment horizontal="left"/>
    </xf>
    <xf numFmtId="0" fontId="6" fillId="0" borderId="6" xfId="0" applyFont="1" applyBorder="1"/>
    <xf numFmtId="0" fontId="6" fillId="0" borderId="0" xfId="0" applyFont="1" applyAlignment="1">
      <alignment vertical="center"/>
    </xf>
    <xf numFmtId="0" fontId="6" fillId="0" borderId="0" xfId="0" applyFont="1" applyAlignment="1">
      <alignment horizontal="left" vertical="top" indent="4"/>
    </xf>
    <xf numFmtId="0" fontId="6" fillId="0" borderId="0" xfId="0" applyFont="1" applyAlignment="1">
      <alignment horizontal="left" vertical="center" indent="4"/>
    </xf>
    <xf numFmtId="0" fontId="12" fillId="0" borderId="0" xfId="0" applyFont="1"/>
    <xf numFmtId="0" fontId="13" fillId="0" borderId="13" xfId="0" applyFont="1" applyBorder="1"/>
    <xf numFmtId="0" fontId="12" fillId="0" borderId="1" xfId="0" applyFont="1" applyBorder="1"/>
    <xf numFmtId="0" fontId="12" fillId="0" borderId="14" xfId="0" applyFont="1" applyBorder="1"/>
    <xf numFmtId="0" fontId="6" fillId="0" borderId="15" xfId="0" applyFont="1" applyBorder="1"/>
    <xf numFmtId="0" fontId="12" fillId="0" borderId="16" xfId="0" applyFont="1" applyBorder="1"/>
    <xf numFmtId="0" fontId="15" fillId="0" borderId="16" xfId="0" applyFont="1" applyBorder="1"/>
    <xf numFmtId="0" fontId="14" fillId="0" borderId="15" xfId="0" applyFont="1" applyBorder="1"/>
    <xf numFmtId="0" fontId="17" fillId="0" borderId="0" xfId="0" applyFont="1"/>
    <xf numFmtId="0" fontId="18" fillId="0" borderId="1" xfId="0" applyFont="1" applyBorder="1" applyAlignment="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19" fillId="0" borderId="0" xfId="0" applyFont="1"/>
    <xf numFmtId="0" fontId="18" fillId="0" borderId="0" xfId="0" applyFont="1"/>
    <xf numFmtId="0" fontId="20" fillId="0" borderId="0" xfId="0" applyFont="1" applyAlignment="1">
      <alignment vertical="center" wrapText="1"/>
    </xf>
    <xf numFmtId="0" fontId="20" fillId="0" borderId="0" xfId="0" applyFont="1" applyAlignment="1">
      <alignment horizontal="right" vertical="center" wrapText="1"/>
    </xf>
    <xf numFmtId="0" fontId="21" fillId="0" borderId="0" xfId="0" applyFont="1" applyAlignment="1">
      <alignment horizontal="center" vertical="center"/>
    </xf>
    <xf numFmtId="0" fontId="21" fillId="0" borderId="0" xfId="0" applyFont="1" applyAlignment="1">
      <alignment horizontal="right" vertical="center" wrapText="1"/>
    </xf>
    <xf numFmtId="0" fontId="19" fillId="0" borderId="0" xfId="0" applyFont="1" applyAlignment="1">
      <alignment vertical="center" wrapText="1"/>
    </xf>
    <xf numFmtId="0" fontId="18" fillId="0" borderId="0" xfId="0" applyFont="1" applyAlignment="1">
      <alignment vertical="center"/>
    </xf>
    <xf numFmtId="0" fontId="19" fillId="0" borderId="0" xfId="0" applyFont="1" applyAlignment="1">
      <alignment horizontal="center" vertical="center" wrapText="1"/>
    </xf>
    <xf numFmtId="0" fontId="19" fillId="0" borderId="0" xfId="0" applyFont="1" applyAlignment="1">
      <alignment horizontal="right" vertical="center" wrapText="1"/>
    </xf>
    <xf numFmtId="166" fontId="18" fillId="0" borderId="2" xfId="1" applyNumberFormat="1" applyFont="1" applyFill="1" applyBorder="1" applyAlignment="1">
      <alignment vertical="center"/>
    </xf>
    <xf numFmtId="166" fontId="19" fillId="0" borderId="2" xfId="1" applyNumberFormat="1" applyFont="1" applyFill="1" applyBorder="1" applyAlignment="1">
      <alignment vertical="center"/>
    </xf>
    <xf numFmtId="166" fontId="18" fillId="0" borderId="0" xfId="1" applyNumberFormat="1" applyFont="1" applyFill="1" applyAlignment="1">
      <alignment vertical="center"/>
    </xf>
    <xf numFmtId="166" fontId="19" fillId="0" borderId="0" xfId="1" applyNumberFormat="1" applyFont="1" applyFill="1" applyAlignment="1">
      <alignment vertical="center"/>
    </xf>
    <xf numFmtId="0" fontId="19"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center" vertical="center" wrapText="1"/>
    </xf>
    <xf numFmtId="0" fontId="25" fillId="0" borderId="0" xfId="0" applyFont="1" applyAlignment="1">
      <alignment horizontal="right" vertical="center" wrapText="1"/>
    </xf>
    <xf numFmtId="166" fontId="19" fillId="0" borderId="0" xfId="1" applyNumberFormat="1" applyFont="1" applyFill="1" applyAlignment="1">
      <alignment horizontal="right" vertical="center" wrapText="1"/>
    </xf>
    <xf numFmtId="0" fontId="19" fillId="0" borderId="0" xfId="0" applyFont="1" applyAlignment="1">
      <alignment horizontal="center" vertical="center"/>
    </xf>
    <xf numFmtId="165" fontId="18" fillId="0" borderId="4" xfId="0" applyNumberFormat="1" applyFont="1" applyBorder="1" applyAlignment="1">
      <alignment horizontal="center"/>
    </xf>
    <xf numFmtId="0" fontId="18" fillId="0" borderId="4" xfId="0" applyFont="1" applyBorder="1" applyAlignment="1">
      <alignment horizontal="center" vertical="center"/>
    </xf>
    <xf numFmtId="0" fontId="19" fillId="0" borderId="2" xfId="0" applyFont="1" applyBorder="1" applyAlignment="1">
      <alignment vertical="center" wrapText="1"/>
    </xf>
    <xf numFmtId="0" fontId="19" fillId="0" borderId="2" xfId="0" applyFont="1" applyBorder="1" applyAlignment="1">
      <alignment horizontal="left" vertical="center" wrapText="1"/>
    </xf>
    <xf numFmtId="0" fontId="19" fillId="0" borderId="2" xfId="0" applyFont="1" applyBorder="1" applyAlignment="1">
      <alignment vertical="center"/>
    </xf>
    <xf numFmtId="0" fontId="19" fillId="0" borderId="17" xfId="0" applyFont="1" applyBorder="1" applyAlignment="1">
      <alignment vertical="center" wrapText="1"/>
    </xf>
    <xf numFmtId="0" fontId="19" fillId="0" borderId="17" xfId="0" applyFont="1" applyBorder="1" applyAlignment="1">
      <alignment horizontal="center" vertical="center" wrapText="1"/>
    </xf>
    <xf numFmtId="0" fontId="22" fillId="0" borderId="17" xfId="0" applyFont="1" applyBorder="1" applyAlignment="1">
      <alignment vertical="center" wrapText="1"/>
    </xf>
    <xf numFmtId="0" fontId="19" fillId="0" borderId="17" xfId="0" applyFont="1" applyBorder="1" applyAlignment="1">
      <alignment horizontal="right" wrapText="1"/>
    </xf>
    <xf numFmtId="0" fontId="19" fillId="0" borderId="17" xfId="0" applyFont="1" applyBorder="1" applyAlignment="1">
      <alignment vertical="center"/>
    </xf>
    <xf numFmtId="0" fontId="19" fillId="0" borderId="17" xfId="0" applyFont="1" applyBorder="1" applyAlignment="1">
      <alignment horizontal="left" vertical="center" wrapText="1"/>
    </xf>
    <xf numFmtId="0" fontId="19" fillId="0" borderId="17" xfId="0" applyFont="1" applyBorder="1" applyAlignment="1">
      <alignment horizontal="right" vertical="center" wrapText="1"/>
    </xf>
    <xf numFmtId="0" fontId="22" fillId="0" borderId="17" xfId="0" applyFont="1" applyBorder="1" applyAlignment="1">
      <alignment horizontal="left" vertical="center" wrapText="1" indent="2"/>
    </xf>
    <xf numFmtId="0" fontId="18" fillId="0" borderId="2" xfId="0" applyFont="1" applyBorder="1" applyAlignment="1">
      <alignment horizontal="center" vertical="center" wrapText="1"/>
    </xf>
    <xf numFmtId="43" fontId="19" fillId="0" borderId="1" xfId="1" applyFont="1" applyBorder="1" applyAlignment="1">
      <alignment vertical="center"/>
    </xf>
    <xf numFmtId="43" fontId="18" fillId="0" borderId="4" xfId="1" applyFont="1" applyBorder="1" applyAlignment="1">
      <alignment horizontal="center"/>
    </xf>
    <xf numFmtId="43" fontId="20" fillId="0" borderId="0" xfId="1" applyFont="1" applyAlignment="1">
      <alignment horizontal="right" vertical="center" wrapText="1"/>
    </xf>
    <xf numFmtId="43" fontId="18" fillId="0" borderId="0" xfId="1" applyFont="1" applyAlignment="1">
      <alignment vertical="center"/>
    </xf>
    <xf numFmtId="43" fontId="18" fillId="0" borderId="0" xfId="1" applyFont="1" applyFill="1" applyAlignment="1">
      <alignment vertical="center"/>
    </xf>
    <xf numFmtId="43" fontId="19" fillId="0" borderId="0" xfId="1" applyFont="1" applyFill="1" applyAlignment="1">
      <alignment vertical="center"/>
    </xf>
    <xf numFmtId="0" fontId="18" fillId="0" borderId="2" xfId="0" applyFont="1" applyBorder="1" applyAlignment="1">
      <alignment horizontal="center" vertical="center"/>
    </xf>
    <xf numFmtId="165" fontId="18" fillId="0" borderId="2" xfId="0" applyNumberFormat="1" applyFont="1" applyBorder="1" applyAlignment="1">
      <alignment horizontal="center"/>
    </xf>
    <xf numFmtId="0" fontId="18" fillId="0" borderId="0" xfId="0" applyFont="1" applyAlignment="1">
      <alignment vertical="center" wrapText="1"/>
    </xf>
    <xf numFmtId="168" fontId="19" fillId="0" borderId="0" xfId="1" applyNumberFormat="1" applyFont="1" applyFill="1" applyBorder="1" applyAlignment="1">
      <alignment vertical="center"/>
    </xf>
    <xf numFmtId="0" fontId="18"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right" vertical="center" wrapText="1"/>
    </xf>
    <xf numFmtId="0" fontId="19" fillId="0" borderId="0" xfId="0" applyFont="1" applyAlignment="1">
      <alignment horizontal="justify" vertical="center" wrapText="1"/>
    </xf>
    <xf numFmtId="166" fontId="18" fillId="0" borderId="0" xfId="1" applyNumberFormat="1" applyFont="1" applyFill="1" applyBorder="1" applyAlignment="1">
      <alignment vertical="center"/>
    </xf>
    <xf numFmtId="49" fontId="19" fillId="0" borderId="0" xfId="0" applyNumberFormat="1" applyFont="1" applyAlignment="1">
      <alignment horizontal="left" vertical="center" wrapText="1"/>
    </xf>
    <xf numFmtId="0" fontId="19" fillId="0" borderId="0" xfId="0" applyFont="1" applyAlignment="1">
      <alignment horizontal="left" vertical="center"/>
    </xf>
    <xf numFmtId="0" fontId="19" fillId="0" borderId="17" xfId="0" applyFont="1" applyBorder="1" applyAlignment="1">
      <alignment horizontal="right" vertical="center"/>
    </xf>
    <xf numFmtId="0" fontId="18" fillId="0" borderId="2" xfId="0" applyFont="1" applyBorder="1" applyAlignment="1">
      <alignment horizontal="justify" vertical="center" wrapText="1"/>
    </xf>
    <xf numFmtId="0" fontId="18" fillId="0" borderId="2" xfId="0" applyFont="1" applyBorder="1" applyAlignment="1">
      <alignment horizontal="left" vertical="center" wrapText="1"/>
    </xf>
    <xf numFmtId="166" fontId="20" fillId="0" borderId="2" xfId="1" applyNumberFormat="1" applyFont="1" applyFill="1" applyBorder="1" applyAlignment="1">
      <alignment vertical="center"/>
    </xf>
    <xf numFmtId="0" fontId="19" fillId="0" borderId="1" xfId="0" applyFont="1" applyBorder="1" applyAlignment="1">
      <alignment vertical="center" wrapText="1"/>
    </xf>
    <xf numFmtId="0" fontId="18" fillId="0" borderId="0" xfId="0" applyFont="1" applyAlignment="1">
      <alignment horizontal="center" vertical="center" wrapText="1"/>
    </xf>
    <xf numFmtId="166" fontId="19" fillId="0" borderId="0" xfId="1" applyNumberFormat="1" applyFont="1" applyAlignment="1">
      <alignment vertical="center"/>
    </xf>
    <xf numFmtId="43" fontId="19" fillId="0" borderId="0" xfId="0" applyNumberFormat="1" applyFont="1" applyAlignment="1">
      <alignment vertical="center"/>
    </xf>
    <xf numFmtId="0" fontId="18" fillId="0" borderId="0" xfId="0" applyFont="1" applyAlignment="1">
      <alignment horizontal="center" wrapText="1"/>
    </xf>
    <xf numFmtId="3" fontId="19" fillId="0" borderId="0" xfId="0" applyNumberFormat="1" applyFont="1" applyAlignment="1">
      <alignment vertical="center"/>
    </xf>
    <xf numFmtId="0" fontId="19" fillId="0" borderId="1" xfId="0" applyFont="1" applyBorder="1" applyAlignment="1">
      <alignment horizontal="left" vertical="center"/>
    </xf>
    <xf numFmtId="166" fontId="19" fillId="0" borderId="0" xfId="1" applyNumberFormat="1" applyFont="1" applyFill="1" applyBorder="1" applyAlignment="1">
      <alignment vertical="center"/>
    </xf>
    <xf numFmtId="166" fontId="19" fillId="0" borderId="0" xfId="1" applyNumberFormat="1" applyFont="1" applyAlignment="1">
      <alignment horizontal="center" vertical="center" wrapText="1"/>
    </xf>
    <xf numFmtId="167" fontId="18" fillId="0" borderId="0" xfId="0" applyNumberFormat="1" applyFont="1" applyAlignment="1">
      <alignment horizontal="center" vertical="center" wrapText="1"/>
    </xf>
    <xf numFmtId="167" fontId="19" fillId="0" borderId="2" xfId="1" applyNumberFormat="1" applyFont="1" applyBorder="1" applyAlignment="1">
      <alignment vertical="center"/>
    </xf>
    <xf numFmtId="167" fontId="19" fillId="0" borderId="0" xfId="0" applyNumberFormat="1" applyFont="1" applyAlignment="1">
      <alignment horizontal="left" vertical="center"/>
    </xf>
    <xf numFmtId="167" fontId="19" fillId="0" borderId="0" xfId="0" applyNumberFormat="1" applyFont="1" applyAlignment="1">
      <alignment vertical="center"/>
    </xf>
    <xf numFmtId="0" fontId="23" fillId="0" borderId="0" xfId="0" applyFont="1"/>
    <xf numFmtId="49" fontId="14" fillId="0" borderId="0" xfId="0" applyNumberFormat="1" applyFont="1" applyAlignment="1">
      <alignment horizontal="left" vertical="center"/>
    </xf>
    <xf numFmtId="0" fontId="22" fillId="0" borderId="0" xfId="0" applyFont="1" applyAlignment="1">
      <alignment horizontal="right"/>
    </xf>
    <xf numFmtId="0" fontId="22" fillId="0" borderId="0" xfId="0" applyFont="1"/>
    <xf numFmtId="49" fontId="23" fillId="0" borderId="0" xfId="0" applyNumberFormat="1" applyFont="1" applyAlignment="1">
      <alignment horizontal="left" vertical="center"/>
    </xf>
    <xf numFmtId="1" fontId="19" fillId="5" borderId="12" xfId="0" applyNumberFormat="1" applyFont="1" applyFill="1" applyBorder="1" applyProtection="1">
      <protection locked="0"/>
    </xf>
    <xf numFmtId="49" fontId="22" fillId="0" borderId="0" xfId="0" applyNumberFormat="1" applyFont="1" applyAlignment="1">
      <alignment horizontal="left" vertical="center"/>
    </xf>
    <xf numFmtId="169" fontId="19" fillId="5" borderId="12" xfId="0" applyNumberFormat="1" applyFont="1" applyFill="1" applyBorder="1" applyProtection="1">
      <protection locked="0"/>
    </xf>
    <xf numFmtId="0" fontId="19" fillId="0" borderId="0" xfId="0" applyFont="1" applyAlignment="1">
      <alignment horizontal="right"/>
    </xf>
    <xf numFmtId="0" fontId="22" fillId="0" borderId="0" xfId="0" applyFont="1" applyAlignment="1">
      <alignment horizontal="right" vertical="top"/>
    </xf>
    <xf numFmtId="0" fontId="22" fillId="0" borderId="0" xfId="0" applyFont="1" applyAlignment="1">
      <alignment wrapText="1"/>
    </xf>
    <xf numFmtId="169" fontId="19" fillId="5" borderId="21" xfId="0" applyNumberFormat="1" applyFont="1" applyFill="1" applyBorder="1" applyProtection="1">
      <protection locked="0"/>
    </xf>
    <xf numFmtId="166" fontId="19" fillId="0" borderId="2" xfId="1" applyNumberFormat="1" applyFont="1" applyBorder="1" applyAlignment="1">
      <alignment horizontal="center" vertical="center" wrapText="1"/>
    </xf>
    <xf numFmtId="166" fontId="21" fillId="0" borderId="0" xfId="1" applyNumberFormat="1" applyFont="1" applyAlignment="1">
      <alignment horizontal="right" vertical="center" wrapText="1"/>
    </xf>
    <xf numFmtId="166" fontId="21" fillId="0" borderId="0" xfId="1" applyNumberFormat="1" applyFont="1" applyAlignment="1">
      <alignment horizontal="center" vertical="center"/>
    </xf>
    <xf numFmtId="166" fontId="19" fillId="0" borderId="0" xfId="1" applyNumberFormat="1" applyFont="1" applyAlignment="1">
      <alignment horizontal="right" vertical="center" wrapText="1"/>
    </xf>
    <xf numFmtId="166" fontId="20" fillId="0" borderId="0" xfId="1" applyNumberFormat="1" applyFont="1" applyAlignment="1">
      <alignment horizontal="right" vertical="center" wrapText="1"/>
    </xf>
    <xf numFmtId="166" fontId="18" fillId="0" borderId="2" xfId="1" applyNumberFormat="1" applyFont="1" applyBorder="1" applyAlignment="1">
      <alignment horizontal="center"/>
    </xf>
    <xf numFmtId="166" fontId="18" fillId="0" borderId="2" xfId="1" applyNumberFormat="1" applyFont="1" applyBorder="1" applyAlignment="1">
      <alignment horizontal="center" vertical="center"/>
    </xf>
    <xf numFmtId="166" fontId="24" fillId="0" borderId="0" xfId="1" applyNumberFormat="1" applyFont="1" applyAlignment="1">
      <alignment horizontal="center" vertical="center" wrapText="1"/>
    </xf>
    <xf numFmtId="166" fontId="25" fillId="0" borderId="0" xfId="1" applyNumberFormat="1" applyFont="1" applyAlignment="1">
      <alignment horizontal="right" vertical="center" wrapText="1"/>
    </xf>
    <xf numFmtId="166" fontId="27" fillId="0" borderId="0" xfId="1" applyNumberFormat="1" applyFont="1" applyAlignment="1">
      <alignment horizontal="center" vertical="center" wrapText="1"/>
    </xf>
    <xf numFmtId="166" fontId="25" fillId="0" borderId="0" xfId="1" applyNumberFormat="1" applyFont="1" applyAlignment="1">
      <alignment horizontal="center" vertical="center" wrapText="1"/>
    </xf>
    <xf numFmtId="166" fontId="19" fillId="0" borderId="0" xfId="1" applyNumberFormat="1" applyFont="1" applyBorder="1" applyAlignment="1">
      <alignment horizontal="center" vertical="center" wrapText="1"/>
    </xf>
    <xf numFmtId="166" fontId="19" fillId="0" borderId="6" xfId="1" applyNumberFormat="1" applyFont="1" applyFill="1" applyBorder="1" applyAlignment="1">
      <alignment vertical="center"/>
    </xf>
    <xf numFmtId="166" fontId="19" fillId="0" borderId="6" xfId="1" applyNumberFormat="1" applyFont="1" applyBorder="1" applyAlignment="1">
      <alignment horizontal="center" vertical="center" wrapText="1"/>
    </xf>
    <xf numFmtId="166" fontId="19" fillId="0" borderId="7" xfId="1" applyNumberFormat="1" applyFont="1" applyFill="1" applyBorder="1" applyAlignment="1">
      <alignment vertical="center"/>
    </xf>
    <xf numFmtId="0" fontId="18" fillId="0" borderId="23" xfId="0" applyFont="1" applyBorder="1" applyAlignment="1">
      <alignment horizontal="right" vertical="center" wrapText="1"/>
    </xf>
    <xf numFmtId="0" fontId="18" fillId="0" borderId="2" xfId="0" applyFont="1" applyBorder="1" applyAlignment="1">
      <alignment horizontal="right" vertical="center" wrapText="1"/>
    </xf>
    <xf numFmtId="0" fontId="18" fillId="0" borderId="24" xfId="0" applyFont="1" applyBorder="1" applyAlignment="1">
      <alignment horizontal="right" vertical="center" wrapText="1"/>
    </xf>
    <xf numFmtId="166" fontId="28" fillId="0" borderId="4" xfId="1" applyNumberFormat="1" applyFont="1" applyFill="1" applyBorder="1" applyAlignment="1">
      <alignment vertical="center"/>
    </xf>
    <xf numFmtId="0" fontId="18" fillId="0" borderId="25" xfId="0" applyFont="1" applyBorder="1" applyAlignment="1">
      <alignment horizontal="right" vertical="center" wrapText="1"/>
    </xf>
    <xf numFmtId="166" fontId="18" fillId="0" borderId="26" xfId="1" applyNumberFormat="1" applyFont="1" applyFill="1" applyBorder="1" applyAlignment="1">
      <alignment vertical="center"/>
    </xf>
    <xf numFmtId="0" fontId="19" fillId="0" borderId="17" xfId="0" applyFont="1" applyBorder="1" applyAlignment="1">
      <alignment horizontal="left" vertical="center"/>
    </xf>
    <xf numFmtId="0" fontId="18" fillId="7" borderId="17" xfId="0" applyFont="1" applyFill="1" applyBorder="1" applyAlignment="1">
      <alignment horizontal="center" vertical="center"/>
    </xf>
    <xf numFmtId="0" fontId="19" fillId="0" borderId="14" xfId="0" applyFont="1" applyBorder="1" applyAlignment="1">
      <alignment vertical="center"/>
    </xf>
    <xf numFmtId="0" fontId="18" fillId="0" borderId="24" xfId="0" applyFont="1" applyBorder="1" applyAlignment="1">
      <alignment horizontal="center" vertical="center" wrapText="1"/>
    </xf>
    <xf numFmtId="0" fontId="29" fillId="0" borderId="23" xfId="0" applyFont="1" applyBorder="1" applyAlignment="1">
      <alignment horizontal="left" vertical="top" wrapText="1"/>
    </xf>
    <xf numFmtId="0" fontId="18" fillId="0" borderId="17" xfId="0" applyFont="1" applyBorder="1" applyAlignment="1">
      <alignment vertical="center" wrapText="1"/>
    </xf>
    <xf numFmtId="0" fontId="19" fillId="0" borderId="17" xfId="0" applyFont="1" applyBorder="1" applyAlignment="1">
      <alignment horizontal="justify" wrapText="1"/>
    </xf>
    <xf numFmtId="0" fontId="29" fillId="0" borderId="17" xfId="0" applyFont="1" applyBorder="1" applyAlignment="1">
      <alignment vertical="center" wrapText="1"/>
    </xf>
    <xf numFmtId="167" fontId="19" fillId="0" borderId="1" xfId="1" applyNumberFormat="1" applyFont="1" applyBorder="1" applyAlignment="1">
      <alignment vertical="center"/>
    </xf>
    <xf numFmtId="0" fontId="19" fillId="0" borderId="13" xfId="0" applyFont="1" applyBorder="1" applyAlignment="1">
      <alignment horizontal="justify" vertical="center" wrapText="1"/>
    </xf>
    <xf numFmtId="167" fontId="18" fillId="0" borderId="1" xfId="0" applyNumberFormat="1" applyFont="1" applyBorder="1" applyAlignment="1">
      <alignment horizontal="center" vertical="center" wrapText="1"/>
    </xf>
    <xf numFmtId="0" fontId="18" fillId="0" borderId="27" xfId="0" applyFont="1" applyBorder="1" applyAlignment="1">
      <alignment vertical="center" wrapText="1"/>
    </xf>
    <xf numFmtId="0" fontId="29" fillId="0" borderId="23" xfId="0" applyFont="1" applyBorder="1" applyAlignment="1">
      <alignment vertical="center" wrapText="1"/>
    </xf>
    <xf numFmtId="167" fontId="29" fillId="0" borderId="23" xfId="0" applyNumberFormat="1" applyFont="1" applyBorder="1" applyAlignment="1">
      <alignment vertical="center" wrapText="1"/>
    </xf>
    <xf numFmtId="167" fontId="18" fillId="0" borderId="2" xfId="0" applyNumberFormat="1" applyFont="1" applyBorder="1" applyAlignment="1">
      <alignment horizontal="center" vertical="center" wrapText="1"/>
    </xf>
    <xf numFmtId="167" fontId="18" fillId="0" borderId="24" xfId="0" applyNumberFormat="1" applyFont="1" applyBorder="1" applyAlignment="1">
      <alignment horizontal="center" vertical="center" wrapText="1"/>
    </xf>
    <xf numFmtId="0" fontId="18" fillId="0" borderId="23" xfId="0" applyFont="1" applyBorder="1" applyAlignment="1">
      <alignment horizontal="left" wrapText="1"/>
    </xf>
    <xf numFmtId="0" fontId="19" fillId="0" borderId="17" xfId="0" applyFont="1" applyBorder="1" applyAlignment="1">
      <alignment horizontal="justify" vertical="center" wrapText="1"/>
    </xf>
    <xf numFmtId="167" fontId="29" fillId="0" borderId="2" xfId="0" applyNumberFormat="1" applyFont="1" applyBorder="1" applyAlignment="1">
      <alignment vertical="center" wrapText="1"/>
    </xf>
    <xf numFmtId="167" fontId="19" fillId="0" borderId="24" xfId="1" applyNumberFormat="1" applyFont="1" applyBorder="1" applyAlignment="1">
      <alignment vertical="center"/>
    </xf>
    <xf numFmtId="0" fontId="19" fillId="0" borderId="23" xfId="0" applyFont="1" applyBorder="1" applyAlignment="1">
      <alignment vertical="center"/>
    </xf>
    <xf numFmtId="170" fontId="19" fillId="0" borderId="3" xfId="1" applyNumberFormat="1" applyFont="1" applyBorder="1" applyAlignment="1">
      <alignment vertical="center"/>
    </xf>
    <xf numFmtId="170" fontId="19" fillId="0" borderId="3" xfId="1" applyNumberFormat="1" applyFont="1" applyBorder="1" applyAlignment="1">
      <alignment horizontal="center" vertical="center" wrapText="1"/>
    </xf>
    <xf numFmtId="0" fontId="18" fillId="0" borderId="25" xfId="0" applyFont="1" applyBorder="1" applyAlignment="1">
      <alignment vertical="center" textRotation="255"/>
    </xf>
    <xf numFmtId="0" fontId="18" fillId="0" borderId="20" xfId="0" applyFont="1" applyBorder="1" applyAlignment="1">
      <alignment vertical="center" textRotation="255"/>
    </xf>
    <xf numFmtId="167" fontId="19" fillId="0" borderId="2" xfId="0" applyNumberFormat="1" applyFont="1" applyBorder="1" applyAlignment="1">
      <alignment horizontal="left" vertical="center"/>
    </xf>
    <xf numFmtId="167" fontId="19" fillId="0" borderId="2" xfId="0" applyNumberFormat="1" applyFont="1" applyBorder="1" applyAlignment="1">
      <alignment vertical="center"/>
    </xf>
    <xf numFmtId="0" fontId="19" fillId="0" borderId="2" xfId="0" applyFont="1" applyBorder="1" applyAlignment="1">
      <alignment horizontal="left" vertical="center"/>
    </xf>
    <xf numFmtId="0" fontId="19" fillId="0" borderId="20" xfId="0" applyFont="1" applyBorder="1" applyAlignment="1">
      <alignment horizontal="justify" vertical="center" wrapText="1"/>
    </xf>
    <xf numFmtId="0" fontId="19" fillId="0" borderId="24" xfId="0" applyFont="1" applyBorder="1" applyAlignment="1">
      <alignment vertical="center"/>
    </xf>
    <xf numFmtId="170" fontId="19" fillId="0" borderId="3" xfId="0" applyNumberFormat="1" applyFont="1" applyBorder="1" applyAlignment="1">
      <alignment horizontal="left" vertical="center"/>
    </xf>
    <xf numFmtId="170" fontId="19" fillId="0" borderId="3" xfId="0" applyNumberFormat="1" applyFont="1" applyBorder="1" applyAlignment="1">
      <alignment vertical="center"/>
    </xf>
    <xf numFmtId="166" fontId="22" fillId="0" borderId="23" xfId="1" applyNumberFormat="1" applyFont="1" applyFill="1" applyBorder="1" applyAlignment="1" applyProtection="1">
      <alignment vertical="center"/>
    </xf>
    <xf numFmtId="166" fontId="19" fillId="0" borderId="23" xfId="1" applyNumberFormat="1" applyFont="1" applyFill="1" applyBorder="1" applyAlignment="1">
      <alignment vertical="center"/>
    </xf>
    <xf numFmtId="166" fontId="22" fillId="0" borderId="2" xfId="1" applyNumberFormat="1" applyFont="1" applyFill="1" applyBorder="1" applyAlignment="1" applyProtection="1">
      <alignment vertical="center"/>
    </xf>
    <xf numFmtId="166" fontId="22" fillId="0" borderId="24" xfId="1" applyNumberFormat="1" applyFont="1" applyFill="1" applyBorder="1" applyAlignment="1" applyProtection="1">
      <alignment vertical="center"/>
    </xf>
    <xf numFmtId="166" fontId="19" fillId="0" borderId="24" xfId="1" applyNumberFormat="1" applyFont="1" applyFill="1" applyBorder="1" applyAlignment="1">
      <alignment vertical="center"/>
    </xf>
    <xf numFmtId="166" fontId="19" fillId="0" borderId="4" xfId="1" applyNumberFormat="1" applyFont="1" applyBorder="1" applyAlignment="1">
      <alignment horizontal="center" vertical="center" wrapText="1"/>
    </xf>
    <xf numFmtId="166" fontId="19" fillId="0" borderId="25" xfId="1" applyNumberFormat="1" applyFont="1" applyBorder="1" applyAlignment="1">
      <alignment horizontal="center" vertical="center" wrapText="1"/>
    </xf>
    <xf numFmtId="166" fontId="22" fillId="0" borderId="26" xfId="1" applyNumberFormat="1" applyFont="1" applyBorder="1" applyAlignment="1" applyProtection="1">
      <alignment horizontal="center" vertical="center" wrapText="1"/>
    </xf>
    <xf numFmtId="166" fontId="19" fillId="0" borderId="26" xfId="1" applyNumberFormat="1" applyFont="1" applyBorder="1" applyAlignment="1">
      <alignment horizontal="center" vertical="center" wrapText="1"/>
    </xf>
    <xf numFmtId="166" fontId="19" fillId="0" borderId="25" xfId="1" applyNumberFormat="1" applyFont="1" applyFill="1" applyBorder="1" applyAlignment="1">
      <alignment horizontal="center" vertical="center" wrapText="1"/>
    </xf>
    <xf numFmtId="166" fontId="19" fillId="0" borderId="26" xfId="1" applyNumberFormat="1" applyFont="1" applyFill="1" applyBorder="1" applyAlignment="1">
      <alignment horizontal="center" vertical="center" wrapText="1"/>
    </xf>
    <xf numFmtId="167" fontId="18" fillId="0" borderId="23" xfId="0" applyNumberFormat="1" applyFont="1" applyBorder="1" applyAlignment="1">
      <alignment horizontal="center" wrapText="1"/>
    </xf>
    <xf numFmtId="167" fontId="19" fillId="0" borderId="13" xfId="1" applyNumberFormat="1" applyFont="1" applyBorder="1" applyAlignment="1">
      <alignment vertical="center"/>
    </xf>
    <xf numFmtId="167" fontId="18" fillId="0" borderId="2" xfId="0" applyNumberFormat="1" applyFont="1" applyBorder="1" applyAlignment="1">
      <alignment horizontal="center" wrapText="1"/>
    </xf>
    <xf numFmtId="167" fontId="18" fillId="0" borderId="24" xfId="0" applyNumberFormat="1" applyFont="1" applyBorder="1" applyAlignment="1">
      <alignment horizontal="center" wrapText="1"/>
    </xf>
    <xf numFmtId="167" fontId="19" fillId="0" borderId="14" xfId="1" applyNumberFormat="1" applyFont="1" applyBorder="1" applyAlignment="1">
      <alignment vertical="center"/>
    </xf>
    <xf numFmtId="167" fontId="19" fillId="0" borderId="4" xfId="1" applyNumberFormat="1" applyFont="1" applyBorder="1" applyAlignment="1">
      <alignment vertical="center"/>
    </xf>
    <xf numFmtId="167" fontId="19" fillId="0" borderId="24" xfId="0" applyNumberFormat="1" applyFont="1" applyBorder="1" applyAlignment="1">
      <alignment vertical="center"/>
    </xf>
    <xf numFmtId="167" fontId="19" fillId="0" borderId="4" xfId="0" applyNumberFormat="1" applyFont="1" applyBorder="1" applyAlignment="1">
      <alignment horizontal="left" vertical="center"/>
    </xf>
    <xf numFmtId="167" fontId="19" fillId="0" borderId="4" xfId="0" applyNumberFormat="1" applyFont="1" applyBorder="1" applyAlignment="1">
      <alignment vertical="center"/>
    </xf>
    <xf numFmtId="0" fontId="19" fillId="0" borderId="4" xfId="0" applyFont="1" applyBorder="1" applyAlignment="1">
      <alignment horizontal="left" vertical="center"/>
    </xf>
    <xf numFmtId="0" fontId="19" fillId="0" borderId="4" xfId="0" applyFont="1" applyBorder="1" applyAlignment="1">
      <alignment vertical="center"/>
    </xf>
    <xf numFmtId="166" fontId="18" fillId="0" borderId="23" xfId="1" applyNumberFormat="1" applyFont="1" applyFill="1" applyBorder="1" applyAlignment="1">
      <alignment vertical="center"/>
    </xf>
    <xf numFmtId="166" fontId="18" fillId="0" borderId="24" xfId="1" applyNumberFormat="1" applyFont="1" applyFill="1" applyBorder="1" applyAlignment="1">
      <alignment vertical="center"/>
    </xf>
    <xf numFmtId="167" fontId="19" fillId="0" borderId="23" xfId="1" applyNumberFormat="1" applyFont="1" applyFill="1" applyBorder="1" applyAlignment="1">
      <alignment vertical="center"/>
    </xf>
    <xf numFmtId="167" fontId="19" fillId="0" borderId="2" xfId="1" applyNumberFormat="1" applyFont="1" applyFill="1" applyBorder="1" applyAlignment="1">
      <alignment vertical="center"/>
    </xf>
    <xf numFmtId="167" fontId="19" fillId="0" borderId="18" xfId="1" applyNumberFormat="1" applyFont="1" applyFill="1" applyBorder="1" applyAlignment="1">
      <alignment vertical="center"/>
    </xf>
    <xf numFmtId="167" fontId="19" fillId="0" borderId="4" xfId="1" applyNumberFormat="1" applyFont="1" applyFill="1" applyBorder="1" applyAlignment="1">
      <alignment vertical="center"/>
    </xf>
    <xf numFmtId="167" fontId="19" fillId="0" borderId="19" xfId="1" applyNumberFormat="1" applyFont="1" applyFill="1" applyBorder="1" applyAlignment="1">
      <alignment vertical="center"/>
    </xf>
    <xf numFmtId="167" fontId="19" fillId="0" borderId="24" xfId="1" applyNumberFormat="1" applyFont="1" applyFill="1" applyBorder="1" applyAlignment="1">
      <alignment vertical="center"/>
    </xf>
    <xf numFmtId="166" fontId="18" fillId="5" borderId="23" xfId="1" applyNumberFormat="1" applyFont="1" applyFill="1" applyBorder="1" applyAlignment="1" applyProtection="1">
      <alignment vertical="center"/>
      <protection locked="0"/>
    </xf>
    <xf numFmtId="166" fontId="18" fillId="0" borderId="26" xfId="1" applyNumberFormat="1" applyFont="1" applyFill="1" applyBorder="1" applyAlignment="1" applyProtection="1">
      <alignment vertical="center"/>
      <protection locked="0"/>
    </xf>
    <xf numFmtId="166" fontId="18" fillId="5" borderId="2" xfId="1" applyNumberFormat="1" applyFont="1" applyFill="1" applyBorder="1" applyAlignment="1" applyProtection="1">
      <alignment vertical="center"/>
      <protection locked="0"/>
    </xf>
    <xf numFmtId="166" fontId="18" fillId="5" borderId="24" xfId="1" applyNumberFormat="1" applyFont="1" applyFill="1" applyBorder="1" applyAlignment="1" applyProtection="1">
      <alignment vertical="center"/>
      <protection locked="0"/>
    </xf>
    <xf numFmtId="166" fontId="28" fillId="0" borderId="20" xfId="1" applyNumberFormat="1" applyFont="1" applyFill="1" applyBorder="1" applyAlignment="1" applyProtection="1">
      <alignment vertical="center"/>
      <protection locked="0"/>
    </xf>
    <xf numFmtId="166" fontId="18" fillId="5" borderId="18" xfId="1" applyNumberFormat="1" applyFont="1" applyFill="1" applyBorder="1" applyAlignment="1" applyProtection="1">
      <alignment vertical="center"/>
      <protection locked="0"/>
    </xf>
    <xf numFmtId="166" fontId="18" fillId="0" borderId="26" xfId="1" applyNumberFormat="1" applyFont="1" applyBorder="1" applyAlignment="1" applyProtection="1">
      <alignment vertical="center"/>
      <protection locked="0"/>
    </xf>
    <xf numFmtId="166" fontId="18" fillId="5" borderId="4" xfId="1" applyNumberFormat="1" applyFont="1" applyFill="1" applyBorder="1" applyAlignment="1" applyProtection="1">
      <alignment vertical="center"/>
      <protection locked="0"/>
    </xf>
    <xf numFmtId="166" fontId="18" fillId="5" borderId="19" xfId="1" applyNumberFormat="1" applyFont="1" applyFill="1" applyBorder="1" applyAlignment="1" applyProtection="1">
      <alignment vertical="center"/>
      <protection locked="0"/>
    </xf>
    <xf numFmtId="166" fontId="18" fillId="0" borderId="20" xfId="1" applyNumberFormat="1" applyFont="1" applyBorder="1" applyAlignment="1" applyProtection="1">
      <alignment vertical="center"/>
      <protection locked="0"/>
    </xf>
    <xf numFmtId="0" fontId="18" fillId="5" borderId="17" xfId="0" applyFont="1" applyFill="1" applyBorder="1" applyAlignment="1" applyProtection="1">
      <alignment vertical="center"/>
      <protection locked="0"/>
    </xf>
    <xf numFmtId="0" fontId="18" fillId="0" borderId="17" xfId="0" applyFont="1" applyBorder="1" applyAlignment="1" applyProtection="1">
      <alignment vertical="center"/>
      <protection locked="0"/>
    </xf>
    <xf numFmtId="166" fontId="19" fillId="5" borderId="23" xfId="1" applyNumberFormat="1" applyFont="1" applyFill="1" applyBorder="1" applyAlignment="1" applyProtection="1">
      <alignment vertical="center"/>
      <protection locked="0"/>
    </xf>
    <xf numFmtId="166" fontId="19" fillId="0" borderId="25" xfId="1" applyNumberFormat="1" applyFont="1" applyBorder="1" applyAlignment="1" applyProtection="1">
      <alignment horizontal="center" vertical="center" wrapText="1"/>
      <protection locked="0"/>
    </xf>
    <xf numFmtId="166" fontId="19" fillId="5" borderId="2" xfId="1" applyNumberFormat="1" applyFont="1" applyFill="1" applyBorder="1" applyAlignment="1" applyProtection="1">
      <alignment vertical="center"/>
      <protection locked="0"/>
    </xf>
    <xf numFmtId="166" fontId="19" fillId="5" borderId="24" xfId="1" applyNumberFormat="1" applyFont="1" applyFill="1" applyBorder="1" applyAlignment="1" applyProtection="1">
      <alignment vertical="center"/>
      <protection locked="0"/>
    </xf>
    <xf numFmtId="166" fontId="22" fillId="5" borderId="23" xfId="1" applyNumberFormat="1" applyFont="1" applyFill="1" applyBorder="1" applyAlignment="1" applyProtection="1">
      <alignment vertical="center"/>
      <protection locked="0"/>
    </xf>
    <xf numFmtId="166" fontId="22" fillId="0" borderId="26" xfId="1" applyNumberFormat="1" applyFont="1" applyBorder="1" applyAlignment="1" applyProtection="1">
      <alignment horizontal="center" vertical="center" wrapText="1"/>
      <protection locked="0"/>
    </xf>
    <xf numFmtId="166" fontId="22" fillId="5" borderId="2" xfId="1" applyNumberFormat="1" applyFont="1" applyFill="1" applyBorder="1" applyAlignment="1" applyProtection="1">
      <alignment vertical="center"/>
      <protection locked="0"/>
    </xf>
    <xf numFmtId="166" fontId="22" fillId="5" borderId="24" xfId="1" applyNumberFormat="1" applyFont="1" applyFill="1" applyBorder="1" applyAlignment="1" applyProtection="1">
      <alignment vertical="center"/>
      <protection locked="0"/>
    </xf>
    <xf numFmtId="0" fontId="22" fillId="5" borderId="17" xfId="0" applyFont="1" applyFill="1" applyBorder="1" applyAlignment="1" applyProtection="1">
      <alignment horizontal="left" wrapText="1" indent="3"/>
      <protection locked="0"/>
    </xf>
    <xf numFmtId="166" fontId="22" fillId="5" borderId="23" xfId="1" applyNumberFormat="1" applyFont="1" applyFill="1" applyBorder="1" applyAlignment="1" applyProtection="1">
      <protection locked="0"/>
    </xf>
    <xf numFmtId="166" fontId="22" fillId="0" borderId="26" xfId="1" applyNumberFormat="1" applyFont="1" applyBorder="1" applyAlignment="1" applyProtection="1">
      <alignment horizontal="center" wrapText="1"/>
      <protection locked="0"/>
    </xf>
    <xf numFmtId="166" fontId="22" fillId="5" borderId="2" xfId="1" applyNumberFormat="1" applyFont="1" applyFill="1" applyBorder="1" applyAlignment="1" applyProtection="1">
      <protection locked="0"/>
    </xf>
    <xf numFmtId="166" fontId="22" fillId="5" borderId="24" xfId="1" applyNumberFormat="1" applyFont="1" applyFill="1" applyBorder="1" applyAlignment="1" applyProtection="1">
      <protection locked="0"/>
    </xf>
    <xf numFmtId="0" fontId="22" fillId="5" borderId="17" xfId="0" applyFont="1" applyFill="1" applyBorder="1" applyAlignment="1" applyProtection="1">
      <alignment horizontal="left" vertical="center" wrapText="1" indent="2"/>
      <protection locked="0"/>
    </xf>
    <xf numFmtId="0" fontId="19" fillId="5" borderId="0" xfId="0" applyFont="1" applyFill="1" applyAlignment="1" applyProtection="1">
      <alignment horizontal="left" indent="2"/>
      <protection locked="0"/>
    </xf>
    <xf numFmtId="166" fontId="22" fillId="0" borderId="20" xfId="1" applyNumberFormat="1" applyFont="1" applyBorder="1" applyAlignment="1" applyProtection="1">
      <alignment horizontal="center" vertical="center" wrapText="1"/>
      <protection locked="0"/>
    </xf>
    <xf numFmtId="0" fontId="19" fillId="5" borderId="17" xfId="0" applyFont="1" applyFill="1" applyBorder="1" applyAlignment="1" applyProtection="1">
      <alignment horizontal="left" vertical="center" wrapText="1" indent="2"/>
      <protection locked="0"/>
    </xf>
    <xf numFmtId="166" fontId="19" fillId="0" borderId="26" xfId="1" applyNumberFormat="1" applyFont="1" applyBorder="1" applyAlignment="1" applyProtection="1">
      <alignment horizontal="center" vertical="center" wrapText="1"/>
      <protection locked="0"/>
    </xf>
    <xf numFmtId="166" fontId="19" fillId="0" borderId="20" xfId="1" applyNumberFormat="1" applyFont="1" applyBorder="1" applyAlignment="1" applyProtection="1">
      <alignment horizontal="center" vertical="center" wrapText="1"/>
      <protection locked="0"/>
    </xf>
    <xf numFmtId="0" fontId="19" fillId="5" borderId="17" xfId="0" applyFont="1" applyFill="1" applyBorder="1" applyAlignment="1" applyProtection="1">
      <alignment vertical="center"/>
      <protection locked="0"/>
    </xf>
    <xf numFmtId="168" fontId="21" fillId="0" borderId="0" xfId="1" applyNumberFormat="1" applyFont="1" applyAlignment="1">
      <alignment horizontal="right" vertical="center" wrapText="1"/>
    </xf>
    <xf numFmtId="168" fontId="21" fillId="0" borderId="0" xfId="1" applyNumberFormat="1" applyFont="1" applyAlignment="1">
      <alignment horizontal="center" vertical="center"/>
    </xf>
    <xf numFmtId="168" fontId="19" fillId="0" borderId="8" xfId="1" applyNumberFormat="1" applyFont="1" applyBorder="1" applyAlignment="1">
      <alignment horizontal="center" vertical="center" wrapText="1"/>
    </xf>
    <xf numFmtId="168" fontId="28" fillId="0" borderId="0" xfId="1" applyNumberFormat="1" applyFont="1" applyBorder="1" applyAlignment="1">
      <alignment vertical="center"/>
    </xf>
    <xf numFmtId="168" fontId="18" fillId="0" borderId="3" xfId="0" applyNumberFormat="1" applyFont="1" applyBorder="1" applyAlignment="1">
      <alignment vertical="center"/>
    </xf>
    <xf numFmtId="167" fontId="19" fillId="5" borderId="23" xfId="1" applyNumberFormat="1" applyFont="1" applyFill="1" applyBorder="1" applyAlignment="1" applyProtection="1">
      <alignment vertical="center"/>
      <protection locked="0"/>
    </xf>
    <xf numFmtId="167" fontId="19" fillId="5" borderId="2" xfId="1" applyNumberFormat="1" applyFont="1" applyFill="1" applyBorder="1" applyAlignment="1" applyProtection="1">
      <alignment vertical="center"/>
      <protection locked="0"/>
    </xf>
    <xf numFmtId="167" fontId="19" fillId="5" borderId="2" xfId="2" applyNumberFormat="1" applyFont="1" applyFill="1" applyBorder="1" applyAlignment="1" applyProtection="1">
      <alignment vertical="center"/>
      <protection locked="0"/>
    </xf>
    <xf numFmtId="167" fontId="19" fillId="5" borderId="18" xfId="1" applyNumberFormat="1" applyFont="1" applyFill="1" applyBorder="1" applyAlignment="1" applyProtection="1">
      <alignment vertical="center"/>
      <protection locked="0"/>
    </xf>
    <xf numFmtId="167" fontId="19" fillId="5" borderId="4" xfId="1" applyNumberFormat="1" applyFont="1" applyFill="1" applyBorder="1" applyAlignment="1" applyProtection="1">
      <alignment vertical="center"/>
      <protection locked="0"/>
    </xf>
    <xf numFmtId="0" fontId="32" fillId="0" borderId="0" xfId="0" applyFont="1"/>
    <xf numFmtId="0" fontId="33" fillId="0" borderId="0" xfId="0" applyFont="1"/>
    <xf numFmtId="0" fontId="34" fillId="0" borderId="0" xfId="0" applyFont="1"/>
    <xf numFmtId="0" fontId="35" fillId="0" borderId="0" xfId="0" applyFont="1"/>
    <xf numFmtId="0" fontId="0" fillId="0" borderId="15" xfId="0" applyBorder="1"/>
    <xf numFmtId="170" fontId="19" fillId="0" borderId="8" xfId="1" applyNumberFormat="1" applyFont="1" applyFill="1" applyBorder="1" applyAlignment="1">
      <alignment vertical="center"/>
    </xf>
    <xf numFmtId="14" fontId="5" fillId="5" borderId="12" xfId="4" applyNumberFormat="1" applyFont="1" applyFill="1" applyBorder="1" applyAlignment="1" applyProtection="1">
      <alignment horizontal="center" wrapText="1"/>
      <protection locked="0"/>
    </xf>
    <xf numFmtId="14" fontId="5" fillId="5" borderId="12" xfId="4" applyNumberFormat="1" applyFont="1" applyFill="1" applyBorder="1" applyAlignment="1" applyProtection="1">
      <protection locked="0"/>
    </xf>
    <xf numFmtId="0" fontId="6" fillId="0" borderId="12" xfId="0" applyFont="1" applyBorder="1" applyAlignment="1">
      <alignment horizontal="center" wrapText="1"/>
    </xf>
    <xf numFmtId="0" fontId="6" fillId="0" borderId="12" xfId="0" applyFont="1" applyBorder="1" applyAlignment="1">
      <alignment horizontal="center" vertical="center"/>
    </xf>
    <xf numFmtId="0" fontId="36" fillId="0" borderId="0" xfId="0" applyFont="1"/>
    <xf numFmtId="14" fontId="6" fillId="0" borderId="0" xfId="0" applyNumberFormat="1" applyFont="1"/>
    <xf numFmtId="0" fontId="0" fillId="9" borderId="0" xfId="0" applyFill="1"/>
    <xf numFmtId="0" fontId="0" fillId="0" borderId="16" xfId="0" applyBorder="1"/>
    <xf numFmtId="14" fontId="5" fillId="0" borderId="0" xfId="4" applyNumberFormat="1" applyFont="1" applyFill="1" applyBorder="1" applyAlignment="1" applyProtection="1">
      <alignment horizontal="center" wrapText="1"/>
      <protection locked="0"/>
    </xf>
    <xf numFmtId="37" fontId="18" fillId="5" borderId="23" xfId="1" applyNumberFormat="1" applyFont="1" applyFill="1" applyBorder="1" applyAlignment="1" applyProtection="1">
      <alignment vertical="center"/>
      <protection locked="0"/>
    </xf>
    <xf numFmtId="0" fontId="14" fillId="0" borderId="15" xfId="5" applyFont="1" applyFill="1" applyBorder="1" applyAlignment="1" applyProtection="1">
      <alignment horizontal="left"/>
      <protection locked="0"/>
    </xf>
    <xf numFmtId="0" fontId="19" fillId="0" borderId="0" xfId="0" applyFont="1" applyAlignment="1">
      <alignment horizontal="left" vertical="center" wrapText="1"/>
    </xf>
    <xf numFmtId="49" fontId="22" fillId="5" borderId="11" xfId="2" applyNumberFormat="1" applyFont="1" applyFill="1" applyBorder="1" applyAlignment="1" applyProtection="1">
      <alignment horizontal="left" vertical="center"/>
      <protection locked="0"/>
    </xf>
    <xf numFmtId="49" fontId="22" fillId="5" borderId="6" xfId="2" applyNumberFormat="1" applyFont="1" applyFill="1" applyBorder="1" applyAlignment="1" applyProtection="1">
      <alignment horizontal="left" vertical="center"/>
      <protection locked="0"/>
    </xf>
    <xf numFmtId="49" fontId="22" fillId="5" borderId="22" xfId="2" applyNumberFormat="1" applyFont="1" applyFill="1" applyBorder="1" applyAlignment="1" applyProtection="1">
      <alignment horizontal="left" vertical="center"/>
      <protection locked="0"/>
    </xf>
    <xf numFmtId="166" fontId="18" fillId="0" borderId="23" xfId="1" applyNumberFormat="1" applyFont="1" applyFill="1" applyBorder="1" applyAlignment="1" applyProtection="1">
      <alignment vertical="center"/>
      <protection locked="0"/>
    </xf>
    <xf numFmtId="166" fontId="18" fillId="0" borderId="2" xfId="1" applyNumberFormat="1" applyFont="1" applyFill="1" applyBorder="1" applyAlignment="1" applyProtection="1">
      <alignment vertical="center"/>
      <protection locked="0"/>
    </xf>
    <xf numFmtId="166" fontId="18" fillId="0" borderId="24" xfId="1" applyNumberFormat="1" applyFont="1" applyFill="1" applyBorder="1" applyAlignment="1" applyProtection="1">
      <alignment vertical="center"/>
      <protection locked="0"/>
    </xf>
    <xf numFmtId="167" fontId="19" fillId="0" borderId="23" xfId="0" applyNumberFormat="1" applyFont="1" applyBorder="1" applyAlignment="1">
      <alignment horizontal="left" vertical="center"/>
    </xf>
    <xf numFmtId="167" fontId="19" fillId="0" borderId="25" xfId="0" applyNumberFormat="1" applyFont="1" applyBorder="1" applyAlignment="1">
      <alignment horizontal="left" vertical="center"/>
    </xf>
    <xf numFmtId="167" fontId="19" fillId="0" borderId="25" xfId="0" applyNumberFormat="1" applyFont="1" applyBorder="1" applyAlignment="1">
      <alignment vertical="center"/>
    </xf>
    <xf numFmtId="167" fontId="19" fillId="0" borderId="19" xfId="1" applyNumberFormat="1" applyFont="1" applyFill="1" applyBorder="1" applyAlignment="1" applyProtection="1">
      <alignment vertical="center"/>
    </xf>
    <xf numFmtId="167" fontId="19" fillId="0" borderId="24" xfId="1" applyNumberFormat="1" applyFont="1" applyFill="1" applyBorder="1" applyAlignment="1" applyProtection="1">
      <alignment vertical="center"/>
    </xf>
    <xf numFmtId="167" fontId="19" fillId="0" borderId="24" xfId="2" applyNumberFormat="1" applyFont="1" applyFill="1" applyBorder="1" applyAlignment="1" applyProtection="1">
      <alignment vertical="center"/>
    </xf>
    <xf numFmtId="167" fontId="19" fillId="0" borderId="24" xfId="1" applyNumberFormat="1" applyFont="1" applyBorder="1" applyAlignment="1" applyProtection="1">
      <alignment vertical="center"/>
    </xf>
    <xf numFmtId="167" fontId="19" fillId="0" borderId="2" xfId="1" applyNumberFormat="1" applyFont="1" applyFill="1" applyBorder="1" applyAlignment="1" applyProtection="1">
      <alignment vertical="center"/>
    </xf>
    <xf numFmtId="167" fontId="19" fillId="0" borderId="26" xfId="0" applyNumberFormat="1" applyFont="1" applyBorder="1" applyAlignment="1">
      <alignment horizontal="left" vertical="center"/>
    </xf>
    <xf numFmtId="167" fontId="19" fillId="0" borderId="20" xfId="0" applyNumberFormat="1" applyFont="1" applyBorder="1" applyAlignment="1">
      <alignment horizontal="left" vertical="center"/>
    </xf>
    <xf numFmtId="167" fontId="19" fillId="0" borderId="26" xfId="0" applyNumberFormat="1" applyFont="1" applyBorder="1" applyAlignment="1">
      <alignment vertical="center"/>
    </xf>
    <xf numFmtId="167" fontId="19" fillId="0" borderId="20" xfId="0" applyNumberFormat="1" applyFont="1" applyBorder="1" applyAlignment="1">
      <alignment vertical="center"/>
    </xf>
    <xf numFmtId="0" fontId="19" fillId="0" borderId="25" xfId="0" applyFont="1" applyBorder="1" applyAlignment="1">
      <alignment horizontal="left" vertical="center"/>
    </xf>
    <xf numFmtId="0" fontId="19" fillId="0" borderId="20" xfId="0" applyFont="1" applyBorder="1" applyAlignment="1">
      <alignment horizontal="left" vertical="center"/>
    </xf>
    <xf numFmtId="0" fontId="19" fillId="0" borderId="25" xfId="0" applyFont="1" applyBorder="1" applyAlignment="1">
      <alignment vertical="center"/>
    </xf>
    <xf numFmtId="0" fontId="19" fillId="0" borderId="20" xfId="0" applyFont="1" applyBorder="1" applyAlignment="1">
      <alignment vertical="center"/>
    </xf>
    <xf numFmtId="167" fontId="18" fillId="0" borderId="25" xfId="0" applyNumberFormat="1" applyFont="1" applyBorder="1" applyAlignment="1">
      <alignment horizontal="center" vertical="center" wrapText="1"/>
    </xf>
    <xf numFmtId="167" fontId="19" fillId="0" borderId="20" xfId="1" applyNumberFormat="1" applyFont="1" applyBorder="1" applyAlignment="1" applyProtection="1">
      <alignment vertical="center"/>
    </xf>
    <xf numFmtId="167" fontId="19" fillId="0" borderId="25" xfId="1" applyNumberFormat="1" applyFont="1" applyBorder="1" applyAlignment="1" applyProtection="1">
      <alignment vertical="center"/>
    </xf>
    <xf numFmtId="167" fontId="19" fillId="0" borderId="25" xfId="1" applyNumberFormat="1" applyFont="1" applyFill="1" applyBorder="1" applyAlignment="1" applyProtection="1">
      <alignment vertical="center"/>
    </xf>
    <xf numFmtId="167" fontId="18" fillId="0" borderId="20" xfId="0" applyNumberFormat="1" applyFont="1" applyBorder="1" applyAlignment="1">
      <alignment horizontal="center" vertical="center" wrapText="1"/>
    </xf>
    <xf numFmtId="167" fontId="19" fillId="0" borderId="25" xfId="2" applyNumberFormat="1" applyFont="1" applyBorder="1" applyAlignment="1" applyProtection="1">
      <alignment vertical="center"/>
    </xf>
    <xf numFmtId="167" fontId="18" fillId="0" borderId="26" xfId="0" applyNumberFormat="1" applyFont="1" applyBorder="1" applyAlignment="1">
      <alignment horizontal="center" wrapText="1"/>
    </xf>
    <xf numFmtId="170" fontId="18" fillId="0" borderId="0" xfId="1" applyNumberFormat="1" applyFont="1" applyBorder="1" applyAlignment="1">
      <alignment vertical="center"/>
    </xf>
    <xf numFmtId="170" fontId="18" fillId="0" borderId="3" xfId="0" applyNumberFormat="1" applyFont="1" applyBorder="1" applyAlignment="1">
      <alignment vertical="center"/>
    </xf>
    <xf numFmtId="0" fontId="5" fillId="0" borderId="0" xfId="4" applyNumberFormat="1" applyFont="1" applyFill="1" applyBorder="1" applyAlignment="1" applyProtection="1">
      <alignment horizontal="center" wrapText="1"/>
      <protection locked="0"/>
    </xf>
    <xf numFmtId="166" fontId="19" fillId="5" borderId="17" xfId="1" applyNumberFormat="1" applyFont="1" applyFill="1" applyBorder="1" applyAlignment="1" applyProtection="1">
      <alignment vertical="center"/>
      <protection locked="0"/>
    </xf>
    <xf numFmtId="166" fontId="19" fillId="0" borderId="17" xfId="1" applyNumberFormat="1" applyFont="1" applyFill="1" applyBorder="1" applyAlignment="1" applyProtection="1">
      <alignment vertical="center"/>
    </xf>
    <xf numFmtId="0" fontId="19" fillId="0" borderId="2" xfId="0" applyFont="1" applyBorder="1"/>
    <xf numFmtId="0" fontId="25" fillId="0" borderId="2" xfId="0" applyFont="1" applyBorder="1" applyAlignment="1">
      <alignment horizontal="left" vertical="center" wrapText="1"/>
    </xf>
    <xf numFmtId="165" fontId="18" fillId="0" borderId="2" xfId="0" applyNumberFormat="1" applyFont="1" applyBorder="1" applyAlignment="1">
      <alignment horizontal="right"/>
    </xf>
    <xf numFmtId="0" fontId="26" fillId="0" borderId="2" xfId="0" applyFont="1" applyBorder="1" applyAlignment="1">
      <alignment horizontal="left" vertical="center" wrapText="1"/>
    </xf>
    <xf numFmtId="0" fontId="25" fillId="0" borderId="0" xfId="0" applyFont="1" applyAlignment="1">
      <alignment horizontal="left" vertical="center" wrapText="1"/>
    </xf>
    <xf numFmtId="37" fontId="25" fillId="0" borderId="0" xfId="0" applyNumberFormat="1" applyFont="1" applyAlignment="1">
      <alignment horizontal="right" vertical="center" wrapText="1"/>
    </xf>
    <xf numFmtId="0" fontId="19" fillId="0" borderId="17" xfId="0" applyFont="1" applyBorder="1"/>
    <xf numFmtId="0" fontId="25" fillId="0" borderId="17" xfId="0" applyFont="1" applyBorder="1" applyAlignment="1">
      <alignment horizontal="left" vertical="center" wrapText="1"/>
    </xf>
    <xf numFmtId="0" fontId="19" fillId="0" borderId="17" xfId="0" applyFont="1" applyBorder="1" applyAlignment="1">
      <alignment horizontal="right"/>
    </xf>
    <xf numFmtId="0" fontId="19" fillId="0" borderId="0" xfId="0" applyFont="1" applyAlignment="1">
      <alignment wrapText="1"/>
    </xf>
    <xf numFmtId="166" fontId="19" fillId="0" borderId="0" xfId="1" applyNumberFormat="1" applyFont="1" applyBorder="1" applyProtection="1"/>
    <xf numFmtId="166" fontId="18" fillId="0" borderId="0" xfId="1" applyNumberFormat="1" applyFont="1" applyProtection="1"/>
    <xf numFmtId="166" fontId="25" fillId="0" borderId="0" xfId="1" applyNumberFormat="1" applyFont="1" applyAlignment="1" applyProtection="1">
      <alignment horizontal="left" vertical="center" wrapText="1"/>
    </xf>
    <xf numFmtId="166" fontId="19" fillId="0" borderId="0" xfId="0" applyNumberFormat="1" applyFont="1"/>
    <xf numFmtId="166" fontId="18" fillId="0" borderId="0" xfId="0" applyNumberFormat="1" applyFont="1"/>
    <xf numFmtId="0" fontId="26" fillId="0" borderId="2" xfId="0" applyFont="1" applyBorder="1" applyAlignment="1">
      <alignment horizontal="left" wrapText="1"/>
    </xf>
    <xf numFmtId="0" fontId="25" fillId="0" borderId="2" xfId="0" applyFont="1" applyBorder="1" applyAlignment="1">
      <alignment wrapText="1"/>
    </xf>
    <xf numFmtId="166" fontId="19" fillId="0" borderId="2" xfId="1" applyNumberFormat="1" applyFont="1" applyBorder="1" applyProtection="1"/>
    <xf numFmtId="166" fontId="24" fillId="0" borderId="2" xfId="1" applyNumberFormat="1" applyFont="1" applyBorder="1" applyAlignment="1" applyProtection="1">
      <alignment horizontal="right" vertical="center" wrapText="1"/>
    </xf>
    <xf numFmtId="166" fontId="25" fillId="0" borderId="2" xfId="1" applyNumberFormat="1" applyFont="1" applyBorder="1" applyAlignment="1" applyProtection="1">
      <alignment wrapText="1"/>
    </xf>
    <xf numFmtId="166" fontId="25" fillId="0" borderId="2" xfId="1" applyNumberFormat="1" applyFont="1" applyBorder="1" applyAlignment="1" applyProtection="1">
      <alignment horizontal="left" vertical="center" wrapText="1"/>
    </xf>
    <xf numFmtId="37" fontId="19" fillId="0" borderId="0" xfId="0" applyNumberFormat="1" applyFont="1"/>
    <xf numFmtId="37" fontId="26" fillId="0" borderId="0" xfId="0" applyNumberFormat="1" applyFont="1" applyAlignment="1">
      <alignment horizontal="right" vertical="center" wrapText="1"/>
    </xf>
    <xf numFmtId="0" fontId="26" fillId="0" borderId="2" xfId="0" applyFont="1" applyBorder="1" applyAlignment="1">
      <alignment horizontal="left" vertical="top" wrapText="1"/>
    </xf>
    <xf numFmtId="0" fontId="25" fillId="0" borderId="2" xfId="0" applyFont="1" applyBorder="1" applyAlignment="1">
      <alignment horizontal="left" vertical="top" wrapText="1"/>
    </xf>
    <xf numFmtId="166" fontId="25" fillId="0" borderId="2" xfId="1" applyNumberFormat="1" applyFont="1" applyBorder="1" applyAlignment="1" applyProtection="1">
      <alignment horizontal="left" vertical="top" wrapText="1"/>
    </xf>
    <xf numFmtId="0" fontId="25" fillId="0" borderId="0" xfId="0" applyFont="1" applyAlignment="1">
      <alignment vertical="center" wrapText="1"/>
    </xf>
    <xf numFmtId="0" fontId="25" fillId="0" borderId="17" xfId="0" applyFont="1" applyBorder="1" applyAlignment="1">
      <alignment vertical="center" wrapText="1"/>
    </xf>
    <xf numFmtId="166" fontId="19" fillId="0" borderId="17" xfId="1" applyNumberFormat="1" applyFont="1" applyBorder="1" applyProtection="1"/>
    <xf numFmtId="166" fontId="26" fillId="0" borderId="17" xfId="1" applyNumberFormat="1" applyFont="1" applyBorder="1" applyAlignment="1" applyProtection="1">
      <alignment horizontal="right" vertical="center" wrapText="1"/>
    </xf>
    <xf numFmtId="166" fontId="25" fillId="0" borderId="17" xfId="1" applyNumberFormat="1" applyFont="1" applyBorder="1" applyAlignment="1" applyProtection="1">
      <alignment vertical="center" wrapText="1"/>
    </xf>
    <xf numFmtId="166" fontId="25" fillId="0" borderId="17" xfId="1" applyNumberFormat="1" applyFont="1" applyBorder="1" applyAlignment="1" applyProtection="1">
      <alignment horizontal="left" vertical="center" wrapText="1"/>
    </xf>
    <xf numFmtId="166" fontId="19" fillId="0" borderId="0" xfId="1" applyNumberFormat="1" applyFont="1" applyProtection="1"/>
    <xf numFmtId="166" fontId="26" fillId="0" borderId="0" xfId="1" applyNumberFormat="1" applyFont="1" applyAlignment="1" applyProtection="1">
      <alignment horizontal="right" vertical="center" wrapText="1"/>
    </xf>
    <xf numFmtId="166" fontId="24" fillId="0" borderId="17" xfId="1" applyNumberFormat="1" applyFont="1" applyBorder="1" applyAlignment="1" applyProtection="1">
      <alignment horizontal="right" vertical="center" wrapText="1"/>
    </xf>
    <xf numFmtId="166" fontId="19" fillId="0" borderId="17" xfId="1" applyNumberFormat="1" applyFont="1" applyFill="1" applyBorder="1" applyProtection="1"/>
    <xf numFmtId="0" fontId="19" fillId="0" borderId="29" xfId="0" applyFont="1" applyBorder="1"/>
    <xf numFmtId="0" fontId="25" fillId="0" borderId="29" xfId="0" applyFont="1" applyBorder="1" applyAlignment="1">
      <alignment horizontal="left" vertical="center" wrapText="1"/>
    </xf>
    <xf numFmtId="171" fontId="19" fillId="0" borderId="29" xfId="0" applyNumberFormat="1" applyFont="1" applyBorder="1"/>
    <xf numFmtId="37" fontId="26" fillId="0" borderId="29" xfId="0" applyNumberFormat="1" applyFont="1" applyBorder="1" applyAlignment="1">
      <alignment horizontal="right" vertical="center" wrapText="1"/>
    </xf>
    <xf numFmtId="166" fontId="19" fillId="5" borderId="17" xfId="1" applyNumberFormat="1" applyFont="1" applyFill="1" applyBorder="1" applyProtection="1">
      <protection locked="0"/>
    </xf>
    <xf numFmtId="0" fontId="26" fillId="0" borderId="17" xfId="0" applyFont="1" applyBorder="1" applyAlignment="1">
      <alignment vertical="center" wrapText="1"/>
    </xf>
    <xf numFmtId="0" fontId="26" fillId="0" borderId="17" xfId="0" applyFont="1" applyBorder="1" applyAlignment="1">
      <alignment horizontal="left" vertical="center" wrapText="1"/>
    </xf>
    <xf numFmtId="0" fontId="26" fillId="0" borderId="29" xfId="0" applyFont="1" applyBorder="1" applyAlignment="1">
      <alignment horizontal="left" vertical="center" wrapText="1"/>
    </xf>
    <xf numFmtId="170" fontId="19" fillId="0" borderId="8" xfId="1" applyNumberFormat="1" applyFont="1" applyBorder="1" applyAlignment="1">
      <alignment horizontal="center" vertical="center" wrapText="1"/>
    </xf>
    <xf numFmtId="0" fontId="25" fillId="5" borderId="17" xfId="0" applyFont="1" applyFill="1" applyBorder="1" applyAlignment="1" applyProtection="1">
      <alignment horizontal="left" vertical="center" wrapText="1" indent="2"/>
      <protection locked="0"/>
    </xf>
    <xf numFmtId="0" fontId="19" fillId="5" borderId="17" xfId="0" applyFont="1" applyFill="1" applyBorder="1" applyAlignment="1" applyProtection="1">
      <alignment horizontal="left" indent="2"/>
      <protection locked="0"/>
    </xf>
    <xf numFmtId="1" fontId="19" fillId="5" borderId="12" xfId="0" applyNumberFormat="1" applyFont="1" applyFill="1" applyBorder="1" applyAlignment="1" applyProtection="1">
      <alignment horizontal="center"/>
      <protection locked="0"/>
    </xf>
    <xf numFmtId="0" fontId="18" fillId="0" borderId="12" xfId="0" applyFont="1" applyBorder="1" applyAlignment="1">
      <alignment horizontal="center" wrapText="1"/>
    </xf>
    <xf numFmtId="0" fontId="18" fillId="0" borderId="12"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4" fillId="0" borderId="15" xfId="0" applyFont="1" applyBorder="1" applyAlignment="1">
      <alignment horizontal="left"/>
    </xf>
    <xf numFmtId="0" fontId="15" fillId="0" borderId="0" xfId="0" applyFont="1"/>
    <xf numFmtId="0" fontId="14" fillId="0" borderId="0" xfId="0" applyFont="1"/>
    <xf numFmtId="0" fontId="14" fillId="0" borderId="0" xfId="0" applyFont="1" applyAlignment="1" applyProtection="1">
      <alignment horizontal="left"/>
      <protection locked="0"/>
    </xf>
    <xf numFmtId="0" fontId="14" fillId="0" borderId="18" xfId="5" applyFont="1" applyFill="1" applyBorder="1" applyAlignment="1" applyProtection="1">
      <alignment horizontal="left"/>
      <protection locked="0"/>
    </xf>
    <xf numFmtId="0" fontId="14" fillId="0" borderId="4" xfId="0" applyFont="1" applyBorder="1" applyAlignment="1" applyProtection="1">
      <alignment horizontal="left"/>
      <protection locked="0"/>
    </xf>
    <xf numFmtId="0" fontId="15" fillId="0" borderId="4" xfId="0" applyFont="1" applyBorder="1"/>
    <xf numFmtId="0" fontId="15" fillId="0" borderId="19" xfId="0" applyFont="1" applyBorder="1"/>
    <xf numFmtId="0" fontId="14" fillId="0" borderId="0" xfId="0" applyFont="1" applyAlignment="1">
      <alignment horizontal="left"/>
    </xf>
    <xf numFmtId="0" fontId="14" fillId="0" borderId="0" xfId="0" applyFont="1" applyProtection="1">
      <protection locked="0"/>
    </xf>
    <xf numFmtId="0" fontId="14" fillId="0" borderId="16" xfId="0" applyFont="1" applyBorder="1" applyAlignment="1">
      <alignment horizontal="left"/>
    </xf>
    <xf numFmtId="0" fontId="37" fillId="0" borderId="15" xfId="5" applyFont="1" applyFill="1" applyBorder="1" applyAlignment="1" applyProtection="1">
      <protection locked="0"/>
    </xf>
    <xf numFmtId="0" fontId="19" fillId="0" borderId="0" xfId="0" applyFont="1" applyAlignment="1">
      <alignment horizontal="left" vertical="center" wrapText="1" indent="1"/>
    </xf>
    <xf numFmtId="0" fontId="6" fillId="0" borderId="0" xfId="0" applyFont="1" applyAlignment="1">
      <alignment horizontal="left" wrapText="1"/>
    </xf>
    <xf numFmtId="0" fontId="6" fillId="0" borderId="0" xfId="0" applyFont="1" applyAlignment="1">
      <alignment horizontal="center"/>
    </xf>
    <xf numFmtId="0" fontId="7" fillId="0" borderId="0" xfId="0" applyFont="1" applyAlignment="1">
      <alignment horizontal="right"/>
    </xf>
    <xf numFmtId="0" fontId="6" fillId="0" borderId="6" xfId="0" applyFont="1" applyBorder="1" applyAlignment="1" applyProtection="1">
      <alignment horizontal="center" wrapText="1"/>
      <protection locked="0"/>
    </xf>
    <xf numFmtId="0" fontId="5" fillId="0" borderId="0" xfId="4" applyNumberFormat="1" applyFont="1" applyFill="1" applyBorder="1" applyAlignment="1" applyProtection="1">
      <alignment horizontal="center" wrapText="1"/>
      <protection locked="0"/>
    </xf>
    <xf numFmtId="0" fontId="5" fillId="5" borderId="5" xfId="4" quotePrefix="1" applyNumberFormat="1" applyFont="1" applyFill="1" applyBorder="1" applyAlignment="1" applyProtection="1">
      <alignment horizontal="center" vertical="center" wrapText="1"/>
      <protection locked="0"/>
    </xf>
    <xf numFmtId="0" fontId="5" fillId="5" borderId="6" xfId="4" applyNumberFormat="1" applyFont="1" applyFill="1" applyBorder="1" applyAlignment="1" applyProtection="1">
      <alignment horizontal="center" vertical="center" wrapText="1"/>
      <protection locked="0"/>
    </xf>
    <xf numFmtId="0" fontId="5" fillId="5" borderId="7" xfId="4" applyNumberFormat="1" applyFont="1" applyFill="1" applyBorder="1" applyAlignment="1" applyProtection="1">
      <alignment horizontal="center" vertical="center" wrapText="1"/>
      <protection locked="0"/>
    </xf>
    <xf numFmtId="0" fontId="5" fillId="5" borderId="5" xfId="4" applyNumberFormat="1" applyFont="1" applyFill="1" applyBorder="1" applyAlignment="1" applyProtection="1">
      <alignment horizontal="center" vertical="center" wrapText="1"/>
      <protection locked="0"/>
    </xf>
    <xf numFmtId="0" fontId="5" fillId="5" borderId="5" xfId="4" applyNumberFormat="1" applyFont="1" applyFill="1" applyBorder="1" applyAlignment="1" applyProtection="1">
      <alignment horizontal="center" wrapText="1"/>
      <protection locked="0"/>
    </xf>
    <xf numFmtId="0" fontId="5" fillId="5" borderId="6" xfId="4" applyNumberFormat="1" applyFont="1" applyFill="1" applyBorder="1" applyAlignment="1" applyProtection="1">
      <alignment horizontal="center" wrapText="1"/>
      <protection locked="0"/>
    </xf>
    <xf numFmtId="0" fontId="5" fillId="5" borderId="7" xfId="4" applyNumberFormat="1" applyFont="1" applyFill="1" applyBorder="1" applyAlignment="1" applyProtection="1">
      <alignment horizontal="center" wrapText="1"/>
      <protection locked="0"/>
    </xf>
    <xf numFmtId="0" fontId="6" fillId="0" borderId="0" xfId="0" applyFont="1" applyAlignment="1">
      <alignment horizontal="center" vertical="center"/>
    </xf>
    <xf numFmtId="0" fontId="6" fillId="0" borderId="28" xfId="0" applyFont="1" applyBorder="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left" wrapText="1"/>
    </xf>
    <xf numFmtId="0" fontId="10" fillId="5" borderId="5" xfId="3" applyFont="1" applyFill="1" applyBorder="1" applyAlignment="1" applyProtection="1">
      <alignment horizontal="center" wrapText="1"/>
      <protection locked="0"/>
    </xf>
    <xf numFmtId="0" fontId="10" fillId="5" borderId="6" xfId="3" applyFont="1" applyFill="1" applyBorder="1" applyAlignment="1" applyProtection="1">
      <alignment horizontal="center" wrapText="1"/>
      <protection locked="0"/>
    </xf>
    <xf numFmtId="0" fontId="10" fillId="5" borderId="7" xfId="3" applyFont="1" applyFill="1" applyBorder="1" applyAlignment="1" applyProtection="1">
      <alignment horizontal="center" wrapText="1"/>
      <protection locked="0"/>
    </xf>
    <xf numFmtId="0" fontId="11" fillId="0" borderId="0" xfId="0" applyFont="1" applyAlignment="1">
      <alignment horizontal="left" vertical="center" wrapText="1"/>
    </xf>
    <xf numFmtId="0" fontId="14" fillId="0" borderId="15" xfId="0" applyFont="1" applyBorder="1" applyAlignment="1">
      <alignment horizontal="left" wrapText="1"/>
    </xf>
    <xf numFmtId="0" fontId="14" fillId="0" borderId="0" xfId="0" applyFont="1" applyAlignment="1">
      <alignment horizontal="left" wrapText="1"/>
    </xf>
    <xf numFmtId="0" fontId="14" fillId="0" borderId="16" xfId="0" applyFont="1" applyBorder="1" applyAlignment="1">
      <alignment horizontal="left" wrapText="1"/>
    </xf>
    <xf numFmtId="0" fontId="14" fillId="0" borderId="15" xfId="5" applyFont="1" applyFill="1" applyBorder="1" applyAlignment="1" applyProtection="1">
      <alignment horizontal="left" wrapText="1"/>
      <protection locked="0"/>
    </xf>
    <xf numFmtId="0" fontId="14" fillId="0" borderId="0" xfId="5" applyFont="1" applyFill="1" applyBorder="1" applyAlignment="1" applyProtection="1">
      <alignment horizontal="left" wrapText="1"/>
      <protection locked="0"/>
    </xf>
    <xf numFmtId="0" fontId="14" fillId="0" borderId="16" xfId="5" applyFont="1" applyFill="1" applyBorder="1" applyAlignment="1" applyProtection="1">
      <alignment horizontal="left" wrapText="1"/>
      <protection locked="0"/>
    </xf>
    <xf numFmtId="0" fontId="7" fillId="0" borderId="0" xfId="0" applyFont="1" applyAlignment="1">
      <alignment horizontal="center"/>
    </xf>
    <xf numFmtId="0" fontId="7" fillId="0" borderId="0" xfId="0" applyFont="1" applyAlignment="1">
      <alignment horizontal="center" vertical="center" wrapText="1"/>
    </xf>
    <xf numFmtId="0" fontId="8" fillId="0" borderId="9" xfId="0" applyFont="1" applyBorder="1" applyAlignment="1">
      <alignment horizontal="center"/>
    </xf>
    <xf numFmtId="0" fontId="5" fillId="4" borderId="10" xfId="4" applyFont="1" applyFill="1" applyBorder="1" applyAlignment="1" applyProtection="1">
      <alignment horizontal="center"/>
    </xf>
    <xf numFmtId="0" fontId="19" fillId="0" borderId="0" xfId="0" applyFont="1" applyAlignment="1">
      <alignment vertical="center" wrapText="1"/>
    </xf>
    <xf numFmtId="0" fontId="19" fillId="0" borderId="0" xfId="0" applyFont="1" applyAlignment="1">
      <alignment horizontal="left" vertical="center" wrapText="1"/>
    </xf>
    <xf numFmtId="0" fontId="29" fillId="0" borderId="0" xfId="0" applyFont="1" applyAlignment="1">
      <alignment horizontal="left" vertical="center" wrapText="1"/>
    </xf>
    <xf numFmtId="0" fontId="19" fillId="0" borderId="0" xfId="0" applyFont="1" applyAlignment="1">
      <alignment horizontal="left" wrapText="1"/>
    </xf>
    <xf numFmtId="0" fontId="18" fillId="0" borderId="0" xfId="0" applyFont="1" applyAlignment="1">
      <alignment vertical="center" wrapText="1"/>
    </xf>
    <xf numFmtId="0" fontId="18" fillId="0" borderId="3" xfId="0" applyFont="1" applyBorder="1" applyAlignment="1">
      <alignment horizontal="left" vertical="center" wrapText="1"/>
    </xf>
    <xf numFmtId="0" fontId="18" fillId="0" borderId="23" xfId="0" applyFont="1" applyBorder="1" applyAlignment="1">
      <alignment horizontal="left" vertical="center" wrapText="1"/>
    </xf>
    <xf numFmtId="0" fontId="18" fillId="0" borderId="2" xfId="0" applyFont="1" applyBorder="1" applyAlignment="1">
      <alignment horizontal="left" vertical="center" wrapText="1"/>
    </xf>
    <xf numFmtId="0" fontId="18" fillId="0" borderId="24" xfId="0" applyFont="1" applyBorder="1" applyAlignment="1">
      <alignment horizontal="left" vertical="center" wrapText="1"/>
    </xf>
    <xf numFmtId="0" fontId="19" fillId="0" borderId="17" xfId="0" applyFont="1" applyBorder="1" applyAlignment="1">
      <alignment horizontal="left" indent="2"/>
    </xf>
    <xf numFmtId="0" fontId="19" fillId="0" borderId="17" xfId="0" applyFont="1" applyBorder="1" applyAlignment="1">
      <alignment horizontal="left" wrapText="1" indent="2"/>
    </xf>
    <xf numFmtId="0" fontId="18" fillId="0" borderId="23" xfId="0" applyFont="1" applyBorder="1" applyAlignment="1">
      <alignment horizontal="left"/>
    </xf>
    <xf numFmtId="0" fontId="18" fillId="0" borderId="2" xfId="0" applyFont="1" applyBorder="1" applyAlignment="1">
      <alignment horizontal="left"/>
    </xf>
    <xf numFmtId="0" fontId="18" fillId="0" borderId="24" xfId="0" applyFont="1" applyBorder="1" applyAlignment="1">
      <alignment horizontal="left"/>
    </xf>
    <xf numFmtId="0" fontId="19" fillId="0" borderId="23" xfId="0" applyFont="1" applyBorder="1" applyAlignment="1">
      <alignment horizontal="center"/>
    </xf>
    <xf numFmtId="0" fontId="19" fillId="0" borderId="2" xfId="0" applyFont="1" applyBorder="1" applyAlignment="1">
      <alignment horizontal="center"/>
    </xf>
    <xf numFmtId="0" fontId="19" fillId="0" borderId="24" xfId="0" applyFont="1" applyBorder="1" applyAlignment="1">
      <alignment horizontal="center"/>
    </xf>
    <xf numFmtId="0" fontId="19" fillId="0" borderId="24" xfId="0" applyFont="1" applyBorder="1" applyAlignment="1">
      <alignment horizontal="left" indent="2"/>
    </xf>
    <xf numFmtId="0" fontId="19" fillId="5" borderId="17" xfId="0" applyFont="1" applyFill="1" applyBorder="1" applyAlignment="1" applyProtection="1">
      <alignment horizontal="left" vertical="center" indent="2"/>
      <protection locked="0"/>
    </xf>
    <xf numFmtId="0" fontId="18" fillId="0" borderId="17" xfId="0" applyFont="1" applyBorder="1" applyAlignment="1">
      <alignment horizontal="left" vertical="center" wrapText="1"/>
    </xf>
    <xf numFmtId="0" fontId="19" fillId="0" borderId="20" xfId="0" applyFont="1" applyBorder="1" applyAlignment="1">
      <alignment horizontal="left" indent="2"/>
    </xf>
    <xf numFmtId="0" fontId="18" fillId="0" borderId="23" xfId="0" applyFont="1" applyBorder="1" applyAlignment="1">
      <alignment vertical="center"/>
    </xf>
    <xf numFmtId="0" fontId="18" fillId="0" borderId="2" xfId="0" applyFont="1" applyBorder="1" applyAlignment="1">
      <alignment vertical="center"/>
    </xf>
    <xf numFmtId="0" fontId="18" fillId="0" borderId="24" xfId="0" applyFont="1" applyBorder="1" applyAlignment="1">
      <alignment vertical="center"/>
    </xf>
    <xf numFmtId="0" fontId="19" fillId="0" borderId="23" xfId="0" applyFont="1" applyBorder="1" applyAlignment="1">
      <alignment vertical="center"/>
    </xf>
    <xf numFmtId="0" fontId="19" fillId="0" borderId="2" xfId="0" applyFont="1" applyBorder="1" applyAlignment="1">
      <alignment vertical="center"/>
    </xf>
    <xf numFmtId="0" fontId="19" fillId="0" borderId="24" xfId="0" applyFont="1" applyBorder="1" applyAlignment="1">
      <alignment vertical="center"/>
    </xf>
    <xf numFmtId="0" fontId="23" fillId="8" borderId="23" xfId="0" applyFont="1" applyFill="1" applyBorder="1" applyAlignment="1">
      <alignment horizontal="center" vertical="center" textRotation="255"/>
    </xf>
    <xf numFmtId="0" fontId="23" fillId="8" borderId="17" xfId="0" applyFont="1" applyFill="1" applyBorder="1" applyAlignment="1">
      <alignment horizontal="center" vertical="center" textRotation="255"/>
    </xf>
    <xf numFmtId="0" fontId="18" fillId="8" borderId="25" xfId="0" applyFont="1" applyFill="1" applyBorder="1" applyAlignment="1">
      <alignment horizontal="center" vertical="center" textRotation="255"/>
    </xf>
    <xf numFmtId="0" fontId="18" fillId="8" borderId="26" xfId="0" applyFont="1" applyFill="1" applyBorder="1" applyAlignment="1">
      <alignment horizontal="center" vertical="center" textRotation="255"/>
    </xf>
    <xf numFmtId="0" fontId="18" fillId="8" borderId="20" xfId="0" applyFont="1" applyFill="1" applyBorder="1" applyAlignment="1">
      <alignment horizontal="center" vertical="center" textRotation="255"/>
    </xf>
    <xf numFmtId="0" fontId="18" fillId="8" borderId="17" xfId="0" applyFont="1" applyFill="1" applyBorder="1" applyAlignment="1">
      <alignment horizontal="center" vertical="center" textRotation="255"/>
    </xf>
    <xf numFmtId="0" fontId="18" fillId="7" borderId="2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24" xfId="0" applyFont="1" applyFill="1" applyBorder="1" applyAlignment="1">
      <alignment horizontal="center" vertical="center"/>
    </xf>
    <xf numFmtId="0" fontId="19" fillId="0" borderId="2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24" xfId="0" applyFont="1" applyBorder="1" applyAlignment="1">
      <alignment horizontal="center" vertical="center" wrapText="1"/>
    </xf>
    <xf numFmtId="0" fontId="18" fillId="0" borderId="4" xfId="0" applyFont="1" applyBorder="1" applyAlignment="1">
      <alignment vertical="center" wrapText="1"/>
    </xf>
    <xf numFmtId="0" fontId="18" fillId="0" borderId="8" xfId="0" applyFont="1" applyBorder="1" applyAlignment="1">
      <alignment vertical="center" wrapText="1"/>
    </xf>
    <xf numFmtId="0" fontId="26" fillId="0" borderId="2" xfId="0" applyFont="1" applyBorder="1" applyAlignment="1">
      <alignment vertical="center" wrapTex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26" fillId="0" borderId="0" xfId="0" applyFont="1" applyAlignment="1">
      <alignment vertical="center" wrapText="1"/>
    </xf>
    <xf numFmtId="0" fontId="25" fillId="0" borderId="0" xfId="0" applyFont="1" applyAlignment="1">
      <alignment horizontal="left" vertical="center" wrapText="1"/>
    </xf>
    <xf numFmtId="166" fontId="25" fillId="0" borderId="25" xfId="1" applyNumberFormat="1" applyFont="1" applyBorder="1" applyAlignment="1" applyProtection="1">
      <alignment horizontal="center" vertical="top" wrapText="1"/>
    </xf>
    <xf numFmtId="166" fontId="25" fillId="0" borderId="26" xfId="1" applyNumberFormat="1" applyFont="1" applyBorder="1" applyAlignment="1" applyProtection="1">
      <alignment horizontal="center" vertical="top" wrapText="1"/>
    </xf>
    <xf numFmtId="166" fontId="25" fillId="0" borderId="20" xfId="1" applyNumberFormat="1" applyFont="1" applyBorder="1" applyAlignment="1" applyProtection="1">
      <alignment horizontal="center" vertical="top" wrapText="1"/>
    </xf>
    <xf numFmtId="166" fontId="25" fillId="0" borderId="25" xfId="1" applyNumberFormat="1" applyFont="1" applyBorder="1" applyAlignment="1" applyProtection="1">
      <alignment horizontal="center" vertical="center" wrapText="1"/>
    </xf>
    <xf numFmtId="166" fontId="25" fillId="0" borderId="26" xfId="1" applyNumberFormat="1" applyFont="1" applyBorder="1" applyAlignment="1" applyProtection="1">
      <alignment horizontal="center" vertical="center" wrapText="1"/>
    </xf>
    <xf numFmtId="166" fontId="25" fillId="0" borderId="20" xfId="1" applyNumberFormat="1" applyFont="1" applyBorder="1" applyAlignment="1" applyProtection="1">
      <alignment horizontal="center" vertical="center" wrapText="1"/>
    </xf>
    <xf numFmtId="166" fontId="27" fillId="0" borderId="25" xfId="1" applyNumberFormat="1" applyFont="1" applyBorder="1" applyAlignment="1" applyProtection="1">
      <alignment horizontal="center" vertical="center" wrapText="1"/>
    </xf>
    <xf numFmtId="166" fontId="27" fillId="0" borderId="26" xfId="1" applyNumberFormat="1" applyFont="1" applyBorder="1" applyAlignment="1" applyProtection="1">
      <alignment horizontal="center" vertical="center" wrapText="1"/>
    </xf>
    <xf numFmtId="166" fontId="27" fillId="0" borderId="20" xfId="1" applyNumberFormat="1" applyFont="1" applyBorder="1" applyAlignment="1" applyProtection="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0" xfId="0" applyFont="1" applyBorder="1" applyAlignment="1">
      <alignment horizontal="center" vertical="center" wrapText="1"/>
    </xf>
    <xf numFmtId="166" fontId="25" fillId="0" borderId="25" xfId="1" applyNumberFormat="1" applyFont="1" applyFill="1" applyBorder="1" applyAlignment="1" applyProtection="1">
      <alignment horizontal="center" vertical="center" wrapText="1"/>
    </xf>
    <xf numFmtId="166" fontId="25" fillId="0" borderId="26" xfId="1" applyNumberFormat="1" applyFont="1" applyFill="1" applyBorder="1" applyAlignment="1" applyProtection="1">
      <alignment horizontal="center" vertical="center" wrapText="1"/>
    </xf>
    <xf numFmtId="166" fontId="25" fillId="0" borderId="20" xfId="1" applyNumberFormat="1" applyFont="1" applyFill="1" applyBorder="1" applyAlignment="1" applyProtection="1">
      <alignment horizontal="center" vertical="center" wrapText="1"/>
    </xf>
    <xf numFmtId="166" fontId="26" fillId="0" borderId="25" xfId="1" applyNumberFormat="1" applyFont="1" applyFill="1" applyBorder="1" applyAlignment="1" applyProtection="1">
      <alignment horizontal="center" vertical="center" wrapText="1"/>
    </xf>
    <xf numFmtId="166" fontId="26" fillId="0" borderId="26" xfId="1" applyNumberFormat="1" applyFont="1" applyFill="1" applyBorder="1" applyAlignment="1" applyProtection="1">
      <alignment horizontal="center" vertical="center" wrapText="1"/>
    </xf>
    <xf numFmtId="166" fontId="26" fillId="0" borderId="20" xfId="1" applyNumberFormat="1" applyFont="1" applyFill="1" applyBorder="1" applyAlignment="1" applyProtection="1">
      <alignment horizontal="center" vertical="center" wrapText="1"/>
    </xf>
    <xf numFmtId="0" fontId="25" fillId="0" borderId="23" xfId="0" applyFont="1" applyBorder="1" applyAlignment="1">
      <alignment horizontal="left" vertical="center" wrapText="1"/>
    </xf>
    <xf numFmtId="0" fontId="25" fillId="0" borderId="2" xfId="0" applyFont="1" applyBorder="1" applyAlignment="1">
      <alignment horizontal="left" vertical="center" wrapText="1"/>
    </xf>
    <xf numFmtId="0" fontId="25" fillId="0" borderId="24" xfId="0" applyFont="1" applyBorder="1" applyAlignment="1">
      <alignment horizontal="left" vertical="center" wrapText="1"/>
    </xf>
    <xf numFmtId="166" fontId="26" fillId="0" borderId="25" xfId="1" applyNumberFormat="1" applyFont="1" applyBorder="1" applyAlignment="1" applyProtection="1">
      <alignment horizontal="center" vertical="center" wrapText="1"/>
    </xf>
    <xf numFmtId="166" fontId="26" fillId="0" borderId="26" xfId="1" applyNumberFormat="1" applyFont="1" applyBorder="1" applyAlignment="1" applyProtection="1">
      <alignment horizontal="center" vertical="center" wrapText="1"/>
    </xf>
    <xf numFmtId="166" fontId="26" fillId="0" borderId="20" xfId="1" applyNumberFormat="1" applyFont="1" applyBorder="1" applyAlignment="1" applyProtection="1">
      <alignment horizontal="center" vertical="center" wrapText="1"/>
    </xf>
    <xf numFmtId="0" fontId="23" fillId="0" borderId="0" xfId="0" applyFont="1" applyAlignment="1">
      <alignment horizontal="left" vertical="center" wrapText="1"/>
    </xf>
  </cellXfs>
  <cellStyles count="6">
    <cellStyle name="40% - Accent4" xfId="4" builtinId="43"/>
    <cellStyle name="Comma" xfId="1" builtinId="3"/>
    <cellStyle name="Currency" xfId="2" builtinId="4"/>
    <cellStyle name="Hyperlink" xfId="5" builtinId="8"/>
    <cellStyle name="Neutral" xfId="3" builtinId="28"/>
    <cellStyle name="Normal" xfId="0" builtinId="0"/>
  </cellStyles>
  <dxfs count="5">
    <dxf>
      <font>
        <b/>
        <i/>
        <color rgb="FFFF0000"/>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1181100</xdr:colOff>
      <xdr:row>0</xdr:row>
      <xdr:rowOff>0</xdr:rowOff>
    </xdr:from>
    <xdr:to>
      <xdr:col>4</xdr:col>
      <xdr:colOff>218562</xdr:colOff>
      <xdr:row>3</xdr:row>
      <xdr:rowOff>293543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76650" y="0"/>
          <a:ext cx="1647312" cy="9698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533400</xdr:colOff>
          <xdr:row>27</xdr:row>
          <xdr:rowOff>9525</xdr:rowOff>
        </xdr:from>
        <xdr:to>
          <xdr:col>2</xdr:col>
          <xdr:colOff>1152525</xdr:colOff>
          <xdr:row>27</xdr:row>
          <xdr:rowOff>161925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27</xdr:row>
          <xdr:rowOff>9525</xdr:rowOff>
        </xdr:from>
        <xdr:to>
          <xdr:col>3</xdr:col>
          <xdr:colOff>1152525</xdr:colOff>
          <xdr:row>27</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27</xdr:row>
          <xdr:rowOff>9525</xdr:rowOff>
        </xdr:from>
        <xdr:to>
          <xdr:col>4</xdr:col>
          <xdr:colOff>1152525</xdr:colOff>
          <xdr:row>27</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27</xdr:row>
          <xdr:rowOff>9525</xdr:rowOff>
        </xdr:from>
        <xdr:to>
          <xdr:col>5</xdr:col>
          <xdr:colOff>1152525</xdr:colOff>
          <xdr:row>27</xdr:row>
          <xdr:rowOff>161925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C)%206132%20Confirmation%20Selections%20On%20Share%20Balance"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17Y4V2FT\Reconciliation%20of%20Accounts%20Payable%20Balance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0%20STAFFLOANS%20@DEC.3109"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20%20PrinVar06-Jun11.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C)%205510%20Other%20foreign%20credit%20instruments%20leadshee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5610%20Property,%20Plant%20and%20Equipment%20Leadsheet%20Dec%2008"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_Clouds\OneDrive%20-%20HLB%20Belize,%20LLP\_Work\SFXCU\102.1%20Linked%20Financial%20Statement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hlbbz-my.sharepoint.com/Documents/Work%20Files/Completed%20work/Copy%20Reconciliation%20of%20Accounts%20Payable%20Balanc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hlbbz-my.sharepoint.com/SQLdata/FileSharing/inBound/SSB/Workpapers/Reconciliation%20of%20Capital%20Assets.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5631B%20Reconciliation%20of%20Fixed%20Asse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MA Reconciliation"/>
      <sheetName val="Selections On Shares"/>
      <sheetName val="Tickmarks"/>
    </sheetNames>
    <sheetDataSet>
      <sheetData sheetId="0">
        <row r="2">
          <cell r="C2">
            <v>85832</v>
          </cell>
        </row>
        <row r="3">
          <cell r="B3">
            <v>197580</v>
          </cell>
        </row>
        <row r="4">
          <cell r="B4">
            <v>0.7</v>
          </cell>
        </row>
        <row r="5">
          <cell r="B5">
            <v>282257</v>
          </cell>
        </row>
        <row r="6">
          <cell r="B6">
            <v>98</v>
          </cell>
        </row>
        <row r="7">
          <cell r="C7">
            <v>27661186</v>
          </cell>
        </row>
        <row r="8">
          <cell r="B8">
            <v>0</v>
          </cell>
          <cell r="C8">
            <v>0</v>
          </cell>
        </row>
        <row r="9">
          <cell r="C9">
            <v>-214925.66</v>
          </cell>
        </row>
        <row r="10">
          <cell r="C10">
            <v>27532092.34</v>
          </cell>
        </row>
        <row r="11">
          <cell r="C11">
            <v>27532092.34</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onciliation"/>
      <sheetName val="2. (a)"/>
      <sheetName val="2. (b)"/>
      <sheetName val="2. (c)"/>
      <sheetName val="2. (d)"/>
      <sheetName val="2. (e)"/>
      <sheetName val="Test of Subsequent Receipt"/>
      <sheetName val="Tickmark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Bal"/>
      <sheetName val="MOH"/>
      <sheetName val="FreshPond"/>
      <sheetName val="SSB-HLs"/>
      <sheetName val="SSB-SAs"/>
      <sheetName val="Ex-Staff"/>
      <sheetName val="Tranch B"/>
      <sheetName val="BIMCO"/>
      <sheetName val="St.James"/>
      <sheetName val="BNBS"/>
      <sheetName val="THL"/>
      <sheetName val="GO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H"/>
      <sheetName val="FreshPond"/>
      <sheetName val="SSB-HLs"/>
      <sheetName val="SSB-SAs"/>
      <sheetName val="Ex-Staff"/>
      <sheetName val="Tranch B"/>
      <sheetName val="BIMCO"/>
      <sheetName val="St.James"/>
      <sheetName val="BNBS"/>
      <sheetName val="GOB"/>
      <sheetName val="THL"/>
      <sheetName val="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t="str">
            <v>120000</v>
          </cell>
          <cell r="B3" t="str">
            <v>WEST,JUDITH</v>
          </cell>
          <cell r="C3">
            <v>9549.48</v>
          </cell>
        </row>
        <row r="4">
          <cell r="A4" t="str">
            <v>120002</v>
          </cell>
          <cell r="B4" t="str">
            <v>DUJON-GILL,CAROL</v>
          </cell>
          <cell r="C4">
            <v>53682.84</v>
          </cell>
        </row>
        <row r="5">
          <cell r="A5" t="str">
            <v>120007</v>
          </cell>
          <cell r="B5" t="str">
            <v>MOSSIAH,ROBERT</v>
          </cell>
          <cell r="C5">
            <v>21628.3</v>
          </cell>
        </row>
        <row r="6">
          <cell r="A6" t="str">
            <v>120008</v>
          </cell>
          <cell r="B6" t="str">
            <v>VASQUEZ,ELSA</v>
          </cell>
          <cell r="C6">
            <v>14185.86</v>
          </cell>
        </row>
        <row r="7">
          <cell r="A7" t="str">
            <v>120010</v>
          </cell>
          <cell r="B7" t="str">
            <v>OLMEDO,CYNTHIA &amp; NICOLAS</v>
          </cell>
          <cell r="C7">
            <v>12547.09</v>
          </cell>
        </row>
        <row r="8">
          <cell r="A8" t="str">
            <v>120011</v>
          </cell>
          <cell r="B8" t="str">
            <v>MAHMUD,MAUREEN REYES</v>
          </cell>
          <cell r="C8">
            <v>31475.32</v>
          </cell>
        </row>
        <row r="9">
          <cell r="A9" t="str">
            <v>120017</v>
          </cell>
          <cell r="B9" t="str">
            <v>GARBUTT,JONATHAN</v>
          </cell>
          <cell r="C9">
            <v>152419.85</v>
          </cell>
        </row>
        <row r="10">
          <cell r="A10" t="str">
            <v>120019</v>
          </cell>
          <cell r="B10" t="str">
            <v>BARBER,OLGA</v>
          </cell>
          <cell r="C10">
            <v>100686.63</v>
          </cell>
        </row>
        <row r="11">
          <cell r="A11" t="str">
            <v>120022</v>
          </cell>
          <cell r="B11" t="str">
            <v>CHAVEZ,ANDREW</v>
          </cell>
          <cell r="C11">
            <v>43716.3</v>
          </cell>
        </row>
        <row r="12">
          <cell r="A12" t="str">
            <v>120027</v>
          </cell>
          <cell r="B12" t="str">
            <v>GARNETT,LYNETTE</v>
          </cell>
          <cell r="C12">
            <v>34207.279999999999</v>
          </cell>
        </row>
        <row r="13">
          <cell r="A13" t="str">
            <v>120029</v>
          </cell>
          <cell r="B13" t="str">
            <v>WALKER,DENISE &amp; BRIAN</v>
          </cell>
          <cell r="C13">
            <v>120552.53</v>
          </cell>
        </row>
        <row r="14">
          <cell r="A14" t="str">
            <v>120031</v>
          </cell>
          <cell r="B14" t="str">
            <v>SUTHERLAND,GERALDINE</v>
          </cell>
          <cell r="C14">
            <v>41354.480000000003</v>
          </cell>
        </row>
        <row r="15">
          <cell r="A15" t="str">
            <v>120032</v>
          </cell>
          <cell r="B15" t="str">
            <v>NICHOLAS,PETER</v>
          </cell>
          <cell r="C15">
            <v>57100.36</v>
          </cell>
        </row>
        <row r="16">
          <cell r="A16" t="str">
            <v>120033</v>
          </cell>
          <cell r="B16" t="str">
            <v>RAMIREZ,SHANNON</v>
          </cell>
          <cell r="C16">
            <v>4887.93</v>
          </cell>
        </row>
        <row r="17">
          <cell r="A17" t="str">
            <v>120037</v>
          </cell>
          <cell r="B17" t="str">
            <v>CRUZ,GLADYS</v>
          </cell>
          <cell r="C17">
            <v>41557.33</v>
          </cell>
        </row>
        <row r="18">
          <cell r="A18" t="str">
            <v>120038</v>
          </cell>
          <cell r="B18" t="str">
            <v>LOPEZ,SHIRLET</v>
          </cell>
          <cell r="C18">
            <v>11886.56</v>
          </cell>
        </row>
        <row r="19">
          <cell r="A19" t="str">
            <v>120040</v>
          </cell>
          <cell r="B19" t="str">
            <v>MCSWEANEY,HUGH</v>
          </cell>
          <cell r="C19">
            <v>5877</v>
          </cell>
        </row>
        <row r="20">
          <cell r="A20" t="str">
            <v>120042</v>
          </cell>
          <cell r="B20" t="str">
            <v>HINES,GLENFORD</v>
          </cell>
          <cell r="C20">
            <v>18124.23</v>
          </cell>
        </row>
        <row r="21">
          <cell r="A21" t="str">
            <v>120045</v>
          </cell>
          <cell r="B21" t="str">
            <v>PARKS,ALITHIA</v>
          </cell>
          <cell r="C21">
            <v>6614.95</v>
          </cell>
        </row>
        <row r="22">
          <cell r="A22" t="str">
            <v>120049</v>
          </cell>
          <cell r="B22" t="str">
            <v>FORD,JANET</v>
          </cell>
          <cell r="C22">
            <v>29031.11</v>
          </cell>
        </row>
        <row r="23">
          <cell r="A23" t="str">
            <v>120052</v>
          </cell>
          <cell r="B23" t="str">
            <v>JONES,KEVIN (JOHN)</v>
          </cell>
          <cell r="C23">
            <v>19890.86</v>
          </cell>
        </row>
        <row r="24">
          <cell r="A24" t="str">
            <v>120054</v>
          </cell>
          <cell r="B24" t="str">
            <v>AVILA,ORLANDO</v>
          </cell>
          <cell r="C24">
            <v>31880.85</v>
          </cell>
        </row>
        <row r="25">
          <cell r="A25" t="str">
            <v>120062</v>
          </cell>
          <cell r="B25" t="str">
            <v>TWIST,RONDINE</v>
          </cell>
          <cell r="C25">
            <v>8067.69</v>
          </cell>
        </row>
        <row r="26">
          <cell r="A26" t="str">
            <v>120066</v>
          </cell>
          <cell r="B26" t="str">
            <v>CASTILLO,USBALDO</v>
          </cell>
          <cell r="C26">
            <v>549.54</v>
          </cell>
        </row>
        <row r="27">
          <cell r="A27" t="str">
            <v>120068</v>
          </cell>
          <cell r="B27" t="str">
            <v>CHUN,URBELINA</v>
          </cell>
          <cell r="C27">
            <v>8382.76</v>
          </cell>
        </row>
        <row r="28">
          <cell r="A28" t="str">
            <v>120069</v>
          </cell>
          <cell r="B28" t="str">
            <v>TINGLING,TROY</v>
          </cell>
          <cell r="C28">
            <v>475.27</v>
          </cell>
        </row>
        <row r="29">
          <cell r="A29" t="str">
            <v>120074</v>
          </cell>
          <cell r="B29" t="str">
            <v>CASTILLO,MARIA</v>
          </cell>
          <cell r="C29">
            <v>12925.69</v>
          </cell>
        </row>
        <row r="30">
          <cell r="A30" t="str">
            <v>120075</v>
          </cell>
          <cell r="B30" t="str">
            <v>CASTILLO,DALILA &amp; RAUL</v>
          </cell>
          <cell r="C30">
            <v>34571.18</v>
          </cell>
        </row>
        <row r="31">
          <cell r="A31" t="str">
            <v>120076</v>
          </cell>
          <cell r="B31" t="str">
            <v>CASTILLO,DALILA &amp; RAUL</v>
          </cell>
          <cell r="C31">
            <v>17683.14</v>
          </cell>
        </row>
        <row r="32">
          <cell r="A32" t="str">
            <v>120077</v>
          </cell>
          <cell r="B32" t="str">
            <v>PEREZ,VINCENT</v>
          </cell>
          <cell r="C32">
            <v>4270.76</v>
          </cell>
        </row>
        <row r="33">
          <cell r="A33" t="str">
            <v>120078</v>
          </cell>
          <cell r="B33" t="str">
            <v>FLOWERS,DEAN</v>
          </cell>
          <cell r="C33">
            <v>10958.95</v>
          </cell>
        </row>
        <row r="34">
          <cell r="A34" t="str">
            <v>120079</v>
          </cell>
          <cell r="B34" t="str">
            <v>RODRIGUEZ,EDITH</v>
          </cell>
          <cell r="C34">
            <v>48826.31</v>
          </cell>
        </row>
        <row r="35">
          <cell r="A35" t="str">
            <v>120080</v>
          </cell>
          <cell r="B35" t="str">
            <v>BRICENO,AMALIO &amp; ZUHELI</v>
          </cell>
          <cell r="C35">
            <v>49259.56</v>
          </cell>
        </row>
        <row r="36">
          <cell r="A36" t="str">
            <v>120082</v>
          </cell>
          <cell r="B36" t="str">
            <v>SHARP,SAMANTHA</v>
          </cell>
          <cell r="C36">
            <v>18535.86</v>
          </cell>
        </row>
        <row r="37">
          <cell r="A37" t="str">
            <v>120083</v>
          </cell>
          <cell r="B37" t="str">
            <v>REYES,ORLANDO</v>
          </cell>
          <cell r="C37">
            <v>6138.11</v>
          </cell>
        </row>
        <row r="38">
          <cell r="A38" t="str">
            <v>120084</v>
          </cell>
          <cell r="B38" t="str">
            <v>REYES,ORLANDO</v>
          </cell>
          <cell r="C38">
            <v>14296.39</v>
          </cell>
        </row>
        <row r="39">
          <cell r="A39" t="str">
            <v>120085</v>
          </cell>
          <cell r="B39" t="str">
            <v>HOLNESS,MELVIN</v>
          </cell>
          <cell r="C39">
            <v>1725.79</v>
          </cell>
        </row>
        <row r="40">
          <cell r="A40" t="str">
            <v>120086</v>
          </cell>
          <cell r="B40" t="str">
            <v>MARTINEZ,JULIETTE</v>
          </cell>
          <cell r="C40">
            <v>39876.83</v>
          </cell>
        </row>
        <row r="41">
          <cell r="A41" t="str">
            <v>BDF0002</v>
          </cell>
          <cell r="B41" t="str">
            <v>BERNARDEZ,DAVID</v>
          </cell>
          <cell r="C41">
            <v>2781.22</v>
          </cell>
        </row>
        <row r="42">
          <cell r="A42" t="str">
            <v>BDF0003</v>
          </cell>
          <cell r="B42" t="str">
            <v>CASTILLO,JOHN &amp; DELCIA CIEGO</v>
          </cell>
          <cell r="C42">
            <v>45257.74</v>
          </cell>
        </row>
        <row r="43">
          <cell r="A43" t="str">
            <v>BDF0004</v>
          </cell>
          <cell r="B43" t="str">
            <v>SWAZO,GILBERT</v>
          </cell>
          <cell r="C43">
            <v>50921.22</v>
          </cell>
        </row>
        <row r="44">
          <cell r="A44" t="str">
            <v>BDF0005</v>
          </cell>
          <cell r="B44" t="str">
            <v>GARCIA,PAUL</v>
          </cell>
          <cell r="C44">
            <v>22019.16</v>
          </cell>
        </row>
        <row r="45">
          <cell r="A45" t="str">
            <v>BDF0006</v>
          </cell>
          <cell r="B45" t="str">
            <v>GARCIA,RAYMOND</v>
          </cell>
          <cell r="C45">
            <v>15919.21</v>
          </cell>
        </row>
        <row r="46">
          <cell r="A46" t="str">
            <v>BDF0007</v>
          </cell>
          <cell r="B46" t="str">
            <v>SABAL,RICHARD</v>
          </cell>
          <cell r="C46">
            <v>26303.59</v>
          </cell>
        </row>
        <row r="47">
          <cell r="A47" t="str">
            <v>BDF0008</v>
          </cell>
          <cell r="B47" t="str">
            <v>PARCHUE,THEODORE</v>
          </cell>
          <cell r="C47">
            <v>30500.1</v>
          </cell>
        </row>
        <row r="48">
          <cell r="A48" t="str">
            <v>BNB0003</v>
          </cell>
          <cell r="B48" t="str">
            <v>LIGHTFOOT NICHOLAS,SHARLETT</v>
          </cell>
          <cell r="C48">
            <v>44274.19</v>
          </cell>
        </row>
        <row r="49">
          <cell r="A49" t="str">
            <v>BNB0005</v>
          </cell>
          <cell r="B49" t="str">
            <v>SMITH,MARK &amp; ELIZABETH</v>
          </cell>
          <cell r="C49">
            <v>45978.32</v>
          </cell>
        </row>
        <row r="50">
          <cell r="A50" t="str">
            <v>BNB0006</v>
          </cell>
          <cell r="B50" t="str">
            <v>BUCKLEY,LORNA</v>
          </cell>
          <cell r="C50">
            <v>35728.42</v>
          </cell>
        </row>
        <row r="51">
          <cell r="A51" t="str">
            <v>BNB0007</v>
          </cell>
          <cell r="B51" t="str">
            <v>ELLIS,CYNTHIA</v>
          </cell>
          <cell r="C51">
            <v>13048.61</v>
          </cell>
        </row>
        <row r="52">
          <cell r="A52" t="str">
            <v>BNB0008</v>
          </cell>
          <cell r="B52" t="str">
            <v>ENRIQUEZ,DIANA STAINE</v>
          </cell>
          <cell r="C52">
            <v>29188.41</v>
          </cell>
        </row>
        <row r="53">
          <cell r="A53" t="str">
            <v>BNB0010</v>
          </cell>
          <cell r="B53" t="str">
            <v>GARCIA,MARVIN &amp; GEORGINA</v>
          </cell>
          <cell r="C53">
            <v>35990.080000000002</v>
          </cell>
        </row>
        <row r="54">
          <cell r="A54" t="str">
            <v>BNB0011</v>
          </cell>
          <cell r="B54" t="str">
            <v>GLADDEN,ETHEL</v>
          </cell>
          <cell r="C54">
            <v>60670.28</v>
          </cell>
        </row>
        <row r="55">
          <cell r="A55" t="str">
            <v>BNB0013</v>
          </cell>
          <cell r="B55" t="str">
            <v>MIDDLETON,EARL &amp; CHANA MARTIN</v>
          </cell>
          <cell r="C55">
            <v>44381.22</v>
          </cell>
        </row>
        <row r="56">
          <cell r="A56" t="str">
            <v>BNB0014</v>
          </cell>
          <cell r="B56" t="str">
            <v>LINO,MARTIN &amp; RENITA</v>
          </cell>
          <cell r="C56">
            <v>42913.440000000002</v>
          </cell>
        </row>
        <row r="57">
          <cell r="A57" t="str">
            <v>BNB0015</v>
          </cell>
          <cell r="B57" t="str">
            <v>MIGUEL,LEOLIN</v>
          </cell>
          <cell r="C57">
            <v>24508.76</v>
          </cell>
        </row>
        <row r="58">
          <cell r="A58" t="str">
            <v>BNB0016</v>
          </cell>
          <cell r="B58" t="str">
            <v>MURILLO,DAISY &amp; BEVANS,ALDA M.</v>
          </cell>
          <cell r="C58">
            <v>56692.71</v>
          </cell>
        </row>
        <row r="59">
          <cell r="A59" t="str">
            <v>BNB0017</v>
          </cell>
          <cell r="B59" t="str">
            <v>PARKS,PHILLIP</v>
          </cell>
          <cell r="C59">
            <v>46810.53</v>
          </cell>
        </row>
        <row r="60">
          <cell r="A60" t="str">
            <v>BNB0022</v>
          </cell>
          <cell r="B60" t="str">
            <v>SIMMONS,JULIE &amp; BRUCE</v>
          </cell>
          <cell r="C60">
            <v>61006.77</v>
          </cell>
        </row>
        <row r="61">
          <cell r="A61" t="str">
            <v>BNB0023</v>
          </cell>
          <cell r="B61" t="str">
            <v>SIMMONS,MICHAEL &amp; JOYCE</v>
          </cell>
          <cell r="C61">
            <v>22529.83</v>
          </cell>
        </row>
        <row r="62">
          <cell r="A62" t="str">
            <v>BNB0024</v>
          </cell>
          <cell r="B62" t="str">
            <v>TATE,KENWORTH</v>
          </cell>
          <cell r="C62">
            <v>30948.63</v>
          </cell>
        </row>
        <row r="63">
          <cell r="A63" t="str">
            <v>BNB0025</v>
          </cell>
          <cell r="B63" t="str">
            <v>TILLETT,ELROY &amp; SONIA</v>
          </cell>
          <cell r="C63">
            <v>49557.11</v>
          </cell>
        </row>
        <row r="64">
          <cell r="A64" t="str">
            <v>BNB0026</v>
          </cell>
          <cell r="B64" t="str">
            <v>TILLETT,SALOMI</v>
          </cell>
          <cell r="C64">
            <v>54569.68</v>
          </cell>
        </row>
        <row r="65">
          <cell r="A65" t="str">
            <v>BNB0027</v>
          </cell>
          <cell r="B65" t="str">
            <v>USHER,LEONARD</v>
          </cell>
          <cell r="C65">
            <v>24195.67</v>
          </cell>
        </row>
        <row r="66">
          <cell r="A66" t="str">
            <v>BNB0028</v>
          </cell>
          <cell r="B66" t="str">
            <v>VIVAS,CAROL</v>
          </cell>
          <cell r="C66">
            <v>39852.370000000003</v>
          </cell>
        </row>
        <row r="67">
          <cell r="A67" t="str">
            <v>BNB0029</v>
          </cell>
          <cell r="B67" t="str">
            <v>ARANDA,DEAN</v>
          </cell>
          <cell r="C67">
            <v>30270.1</v>
          </cell>
        </row>
        <row r="68">
          <cell r="A68" t="str">
            <v>BNB0030</v>
          </cell>
          <cell r="B68" t="str">
            <v>MARTINEZ,SOILA &amp; L. AUGUSTINE</v>
          </cell>
          <cell r="C68">
            <v>30154.73</v>
          </cell>
        </row>
        <row r="69">
          <cell r="A69" t="str">
            <v>BNB0031</v>
          </cell>
          <cell r="B69" t="str">
            <v>AVILA,RANDY</v>
          </cell>
          <cell r="C69">
            <v>45357.5</v>
          </cell>
        </row>
        <row r="70">
          <cell r="A70" t="str">
            <v>BNB0035</v>
          </cell>
          <cell r="B70" t="str">
            <v>CRUZ,BARTOLO</v>
          </cell>
          <cell r="C70">
            <v>31655.95</v>
          </cell>
        </row>
        <row r="71">
          <cell r="A71" t="str">
            <v>BNB0036</v>
          </cell>
          <cell r="B71" t="str">
            <v>ENRIQUEZ,SHARON</v>
          </cell>
          <cell r="C71">
            <v>56156.15</v>
          </cell>
        </row>
        <row r="72">
          <cell r="A72" t="str">
            <v>BNB0037</v>
          </cell>
          <cell r="B72" t="str">
            <v>BEEKS,SHARON &amp; CLIVE FLORES</v>
          </cell>
          <cell r="C72">
            <v>38571.120000000003</v>
          </cell>
        </row>
        <row r="73">
          <cell r="A73" t="str">
            <v>BNB0038</v>
          </cell>
          <cell r="B73" t="str">
            <v>HIGINIO,ANDREW</v>
          </cell>
          <cell r="C73">
            <v>-145.54</v>
          </cell>
        </row>
        <row r="74">
          <cell r="A74" t="str">
            <v>BNB0041</v>
          </cell>
          <cell r="B74" t="str">
            <v>MARIN,SOLOMON</v>
          </cell>
          <cell r="C74">
            <v>25390.77</v>
          </cell>
        </row>
        <row r="75">
          <cell r="A75" t="str">
            <v>BNB0045</v>
          </cell>
          <cell r="B75" t="str">
            <v>SEBASTIAN,ALTON</v>
          </cell>
          <cell r="C75">
            <v>40000</v>
          </cell>
        </row>
        <row r="76">
          <cell r="A76" t="str">
            <v>BNB0046</v>
          </cell>
          <cell r="B76" t="str">
            <v>TILLETT,ROSENELL (JARETTE)</v>
          </cell>
          <cell r="C76">
            <v>33384.46</v>
          </cell>
        </row>
        <row r="77">
          <cell r="A77" t="str">
            <v>BNB0047</v>
          </cell>
          <cell r="B77" t="str">
            <v>WESTBY,DORETHA</v>
          </cell>
          <cell r="C77">
            <v>23172.35</v>
          </cell>
        </row>
        <row r="78">
          <cell r="A78" t="str">
            <v>BNB0048</v>
          </cell>
          <cell r="B78" t="str">
            <v>WRIGHT,SHIRLEY</v>
          </cell>
          <cell r="C78">
            <v>45831.44</v>
          </cell>
        </row>
        <row r="79">
          <cell r="A79" t="str">
            <v>BNB0051</v>
          </cell>
          <cell r="B79" t="str">
            <v>ELLIS,LAWRENCE</v>
          </cell>
          <cell r="C79">
            <v>66686.63</v>
          </cell>
        </row>
        <row r="80">
          <cell r="A80" t="str">
            <v>BNB0053</v>
          </cell>
          <cell r="B80" t="str">
            <v>FRANKLIN,KEITH &amp; ANTONETTE</v>
          </cell>
          <cell r="C80">
            <v>34815.870000000003</v>
          </cell>
        </row>
        <row r="81">
          <cell r="A81" t="str">
            <v>BNB0057</v>
          </cell>
          <cell r="B81" t="str">
            <v>BLACK,WILLIAM &amp; DESLY</v>
          </cell>
          <cell r="C81">
            <v>41588.980000000003</v>
          </cell>
        </row>
        <row r="82">
          <cell r="A82" t="str">
            <v>BNB0060</v>
          </cell>
          <cell r="B82" t="str">
            <v>BROOKS,BRENDON</v>
          </cell>
          <cell r="C82">
            <v>15290.49</v>
          </cell>
        </row>
        <row r="83">
          <cell r="A83" t="str">
            <v>BNB0063</v>
          </cell>
          <cell r="B83" t="str">
            <v>CAYETANO,DANA</v>
          </cell>
          <cell r="C83">
            <v>33160</v>
          </cell>
        </row>
        <row r="84">
          <cell r="A84" t="str">
            <v>BNB0068</v>
          </cell>
          <cell r="B84" t="str">
            <v>MURILLO,LINSFORD &amp; RHODA ANDER</v>
          </cell>
          <cell r="C84">
            <v>35791.32</v>
          </cell>
        </row>
        <row r="85">
          <cell r="A85" t="str">
            <v>BNB0070</v>
          </cell>
          <cell r="B85" t="str">
            <v>PEREZ,ALEXIS</v>
          </cell>
          <cell r="C85">
            <v>32148.799999999999</v>
          </cell>
        </row>
        <row r="86">
          <cell r="A86" t="str">
            <v>BNB0071</v>
          </cell>
          <cell r="B86" t="str">
            <v>YOUNG,YVETTE PLUNKETT</v>
          </cell>
          <cell r="C86">
            <v>21888.44</v>
          </cell>
        </row>
        <row r="87">
          <cell r="A87" t="str">
            <v>BNB0072</v>
          </cell>
          <cell r="B87" t="str">
            <v>RICHARD,MARTHA</v>
          </cell>
          <cell r="C87">
            <v>67409.87</v>
          </cell>
        </row>
        <row r="88">
          <cell r="A88" t="str">
            <v>BNB0073</v>
          </cell>
          <cell r="B88" t="str">
            <v>SAUNDERS,OLYMPIA</v>
          </cell>
          <cell r="C88">
            <v>51055.78</v>
          </cell>
        </row>
        <row r="89">
          <cell r="A89" t="str">
            <v>BNB0074</v>
          </cell>
          <cell r="B89" t="str">
            <v>SMITH,JASON</v>
          </cell>
          <cell r="C89">
            <v>45761.25</v>
          </cell>
        </row>
        <row r="90">
          <cell r="A90" t="str">
            <v>BNB0075</v>
          </cell>
          <cell r="B90" t="str">
            <v>STAINE,ELLEN</v>
          </cell>
          <cell r="C90">
            <v>23134.75</v>
          </cell>
        </row>
        <row r="91">
          <cell r="A91" t="str">
            <v>BNB0076</v>
          </cell>
          <cell r="B91" t="str">
            <v>THOMPSON,KIRK &amp; SHANNON</v>
          </cell>
          <cell r="C91">
            <v>49802.28</v>
          </cell>
        </row>
        <row r="92">
          <cell r="A92" t="str">
            <v>BNB0079</v>
          </cell>
          <cell r="B92" t="str">
            <v>WATTERS,DERRICK</v>
          </cell>
          <cell r="C92">
            <v>32631.34</v>
          </cell>
        </row>
        <row r="93">
          <cell r="A93" t="str">
            <v>BNB0081</v>
          </cell>
          <cell r="B93" t="str">
            <v>ARNOLD,LAWRENCE &amp; ROSITA</v>
          </cell>
          <cell r="C93">
            <v>32566.7</v>
          </cell>
        </row>
        <row r="94">
          <cell r="A94" t="str">
            <v>BNB0086</v>
          </cell>
          <cell r="B94" t="str">
            <v>LIZAMA,NERIA</v>
          </cell>
          <cell r="C94">
            <v>44109.29</v>
          </cell>
        </row>
        <row r="95">
          <cell r="A95" t="str">
            <v>BNB0087</v>
          </cell>
          <cell r="B95" t="str">
            <v>RIVEROL,RUBEN AUTHER</v>
          </cell>
          <cell r="C95">
            <v>53575.11</v>
          </cell>
        </row>
        <row r="96">
          <cell r="A96" t="str">
            <v>BNB0091</v>
          </cell>
          <cell r="B96" t="str">
            <v>HOWARD,SEAN</v>
          </cell>
          <cell r="C96">
            <v>46936.72</v>
          </cell>
        </row>
        <row r="97">
          <cell r="A97" t="str">
            <v>BNB0092</v>
          </cell>
          <cell r="B97" t="str">
            <v>BROOKS-WAGNER,JODY</v>
          </cell>
          <cell r="C97">
            <v>37622.44</v>
          </cell>
        </row>
        <row r="98">
          <cell r="A98" t="str">
            <v>BNB0093</v>
          </cell>
          <cell r="B98" t="str">
            <v>LEVY,EUGENE</v>
          </cell>
          <cell r="C98">
            <v>63231.78</v>
          </cell>
        </row>
        <row r="99">
          <cell r="A99" t="str">
            <v>COM0025</v>
          </cell>
          <cell r="B99" t="str">
            <v>MADERA,NERI</v>
          </cell>
          <cell r="C99">
            <v>6.4</v>
          </cell>
        </row>
        <row r="100">
          <cell r="A100" t="str">
            <v>COM0028</v>
          </cell>
          <cell r="B100" t="str">
            <v>AYUSO,DYLON</v>
          </cell>
          <cell r="C100">
            <v>320.86</v>
          </cell>
        </row>
        <row r="101">
          <cell r="A101" t="str">
            <v>COM0029</v>
          </cell>
          <cell r="B101" t="str">
            <v>LEIVA,LAURA</v>
          </cell>
          <cell r="C101">
            <v>153.44999999999999</v>
          </cell>
        </row>
        <row r="102">
          <cell r="A102" t="str">
            <v>COM0030</v>
          </cell>
          <cell r="B102" t="str">
            <v>SAMUELS,GRAFTON HUGH</v>
          </cell>
          <cell r="C102">
            <v>237.63</v>
          </cell>
        </row>
        <row r="103">
          <cell r="A103" t="str">
            <v>COM0031</v>
          </cell>
          <cell r="B103" t="str">
            <v>PEREZ,EMIR</v>
          </cell>
          <cell r="C103">
            <v>600.22</v>
          </cell>
        </row>
        <row r="104">
          <cell r="A104" t="str">
            <v>COM0032</v>
          </cell>
          <cell r="B104" t="str">
            <v>RANCHARAN,JOSE</v>
          </cell>
          <cell r="C104">
            <v>448.06</v>
          </cell>
        </row>
        <row r="105">
          <cell r="A105" t="str">
            <v>COM0033</v>
          </cell>
          <cell r="B105" t="str">
            <v>MENDEZ,ALLEN</v>
          </cell>
          <cell r="C105">
            <v>1093.74</v>
          </cell>
        </row>
        <row r="106">
          <cell r="A106" t="str">
            <v>COM0034</v>
          </cell>
          <cell r="B106" t="str">
            <v>SAMUELS,SHAVON SWIFT</v>
          </cell>
          <cell r="C106">
            <v>862.76</v>
          </cell>
        </row>
        <row r="107">
          <cell r="A107" t="str">
            <v>COM0035</v>
          </cell>
          <cell r="B107" t="str">
            <v>RIVERO,FERNANDO</v>
          </cell>
          <cell r="C107">
            <v>1225.48</v>
          </cell>
        </row>
        <row r="108">
          <cell r="A108" t="str">
            <v>COM0036</v>
          </cell>
          <cell r="B108" t="str">
            <v>TESECUM,CARLOS</v>
          </cell>
          <cell r="C108">
            <v>887.94</v>
          </cell>
        </row>
        <row r="109">
          <cell r="A109" t="str">
            <v>COM0037</v>
          </cell>
          <cell r="B109" t="str">
            <v>PATT,JESUS</v>
          </cell>
          <cell r="C109">
            <v>1540.16</v>
          </cell>
        </row>
        <row r="110">
          <cell r="A110" t="str">
            <v>COM0038</v>
          </cell>
          <cell r="B110" t="str">
            <v>MARTINEZ,NARDA</v>
          </cell>
          <cell r="C110">
            <v>1103.4100000000001</v>
          </cell>
        </row>
        <row r="111">
          <cell r="A111" t="str">
            <v>COM0039</v>
          </cell>
          <cell r="B111" t="str">
            <v>ROMERO,EDILTO</v>
          </cell>
          <cell r="C111">
            <v>2177.4</v>
          </cell>
        </row>
        <row r="112">
          <cell r="A112" t="str">
            <v>COM0040</v>
          </cell>
          <cell r="B112" t="str">
            <v>MENDEZ,LESTER</v>
          </cell>
          <cell r="C112">
            <v>1075.06</v>
          </cell>
        </row>
        <row r="113">
          <cell r="A113" t="str">
            <v>COM0041</v>
          </cell>
          <cell r="B113" t="str">
            <v>COCOM,ROBERTO</v>
          </cell>
          <cell r="C113">
            <v>861.47</v>
          </cell>
        </row>
        <row r="114">
          <cell r="A114" t="str">
            <v>DIS0001</v>
          </cell>
          <cell r="B114" t="str">
            <v>TILLETT,AGNES</v>
          </cell>
          <cell r="C114">
            <v>37917.5</v>
          </cell>
        </row>
        <row r="115">
          <cell r="A115" t="str">
            <v>DIS0002</v>
          </cell>
          <cell r="B115" t="str">
            <v>REYES,ANGELA(RUEL HALL)</v>
          </cell>
          <cell r="C115">
            <v>11432.82</v>
          </cell>
        </row>
        <row r="116">
          <cell r="A116" t="str">
            <v>DIS0004</v>
          </cell>
          <cell r="B116" t="str">
            <v>WILLIAMS,ANTHONY</v>
          </cell>
          <cell r="C116">
            <v>75553.37</v>
          </cell>
        </row>
        <row r="117">
          <cell r="A117" t="str">
            <v>DIS0007</v>
          </cell>
          <cell r="B117" t="str">
            <v>ELIJIO,AUGUSTINA</v>
          </cell>
          <cell r="C117">
            <v>11117.87</v>
          </cell>
        </row>
        <row r="118">
          <cell r="A118" t="str">
            <v>DIS0009</v>
          </cell>
          <cell r="B118" t="str">
            <v>FORTE,ALDEN &amp; AURORA</v>
          </cell>
          <cell r="C118">
            <v>36922.86</v>
          </cell>
        </row>
        <row r="119">
          <cell r="A119" t="str">
            <v>DIS0010</v>
          </cell>
          <cell r="B119" t="str">
            <v>BALTAZAR,BARBARA KATHLEEN</v>
          </cell>
          <cell r="C119">
            <v>15091.88</v>
          </cell>
        </row>
        <row r="120">
          <cell r="A120" t="str">
            <v>DIS0017</v>
          </cell>
          <cell r="B120" t="str">
            <v>MONIMA,CECILIO JR</v>
          </cell>
          <cell r="C120">
            <v>37484.14</v>
          </cell>
        </row>
        <row r="121">
          <cell r="A121" t="str">
            <v>DIS0019</v>
          </cell>
          <cell r="B121" t="str">
            <v>MCFARLANE,DELSIE</v>
          </cell>
          <cell r="C121">
            <v>11112.08</v>
          </cell>
        </row>
        <row r="122">
          <cell r="A122" t="str">
            <v>DIS0020</v>
          </cell>
          <cell r="B122" t="str">
            <v>CADLE,DENNIS</v>
          </cell>
          <cell r="C122">
            <v>21504.720000000001</v>
          </cell>
        </row>
        <row r="123">
          <cell r="A123" t="str">
            <v>DIS0022</v>
          </cell>
          <cell r="B123" t="str">
            <v>ROCA,DOROTHY</v>
          </cell>
          <cell r="C123">
            <v>7770.37</v>
          </cell>
        </row>
        <row r="124">
          <cell r="A124" t="str">
            <v>DIS0024</v>
          </cell>
          <cell r="B124" t="str">
            <v>BROWN,ELIZABETH POTT</v>
          </cell>
          <cell r="C124">
            <v>37584.620000000003</v>
          </cell>
        </row>
        <row r="125">
          <cell r="A125" t="str">
            <v>DIS0026</v>
          </cell>
          <cell r="B125" t="str">
            <v>STUART,EMMANUEL HERMAN</v>
          </cell>
          <cell r="C125">
            <v>16083.57</v>
          </cell>
        </row>
        <row r="126">
          <cell r="A126" t="str">
            <v>DIS0027</v>
          </cell>
          <cell r="B126" t="str">
            <v>LEWIS,ETHLYN</v>
          </cell>
          <cell r="C126">
            <v>5828.71</v>
          </cell>
        </row>
        <row r="127">
          <cell r="A127" t="str">
            <v>DIS0028</v>
          </cell>
          <cell r="B127" t="str">
            <v>NUNEZ,EUNICE</v>
          </cell>
          <cell r="C127">
            <v>19150.79</v>
          </cell>
        </row>
        <row r="128">
          <cell r="A128" t="str">
            <v>DIS0031</v>
          </cell>
          <cell r="B128" t="str">
            <v>HERNANDEZ,FLORA</v>
          </cell>
          <cell r="C128">
            <v>27070.15</v>
          </cell>
        </row>
        <row r="129">
          <cell r="A129" t="str">
            <v>DIS0036</v>
          </cell>
          <cell r="B129" t="str">
            <v>VILLAFRANCO,GLORIA</v>
          </cell>
          <cell r="C129">
            <v>18563.93</v>
          </cell>
        </row>
        <row r="130">
          <cell r="A130" t="str">
            <v>DIS0037</v>
          </cell>
          <cell r="B130" t="str">
            <v>POOK,GODFREY</v>
          </cell>
          <cell r="C130">
            <v>48336.05</v>
          </cell>
        </row>
        <row r="131">
          <cell r="A131" t="str">
            <v>DIS0038</v>
          </cell>
          <cell r="B131" t="str">
            <v>JONES,HEMSLEY AND BETTY ANN</v>
          </cell>
          <cell r="C131">
            <v>6223.66</v>
          </cell>
        </row>
        <row r="132">
          <cell r="A132" t="str">
            <v>DIS0041</v>
          </cell>
          <cell r="B132" t="str">
            <v>BAUTISTA,HIPOLITO</v>
          </cell>
          <cell r="C132">
            <v>31675.84</v>
          </cell>
        </row>
        <row r="133">
          <cell r="A133" t="str">
            <v>DIS0044</v>
          </cell>
          <cell r="B133" t="str">
            <v>MEIGHAN,IRENE</v>
          </cell>
          <cell r="C133">
            <v>11095.8</v>
          </cell>
        </row>
        <row r="134">
          <cell r="A134" t="str">
            <v>DIS0045</v>
          </cell>
          <cell r="B134" t="str">
            <v>LOPEZ,IRMA</v>
          </cell>
          <cell r="C134">
            <v>3925.33</v>
          </cell>
        </row>
        <row r="135">
          <cell r="A135" t="str">
            <v>DIS0047</v>
          </cell>
          <cell r="B135" t="str">
            <v>JONES,JEANETH BARBARA</v>
          </cell>
          <cell r="C135">
            <v>16734.27</v>
          </cell>
        </row>
        <row r="136">
          <cell r="A136" t="str">
            <v>DIS0049</v>
          </cell>
          <cell r="B136" t="str">
            <v>TOLEDANO,JOSE</v>
          </cell>
          <cell r="C136">
            <v>24989.32</v>
          </cell>
        </row>
        <row r="137">
          <cell r="A137" t="str">
            <v>DIS0050</v>
          </cell>
          <cell r="B137" t="str">
            <v>BERNARD,JOSEPH</v>
          </cell>
          <cell r="C137">
            <v>18896.77</v>
          </cell>
        </row>
        <row r="138">
          <cell r="A138" t="str">
            <v>DIS0052</v>
          </cell>
          <cell r="B138" t="str">
            <v>GILL,JOSLYN</v>
          </cell>
          <cell r="C138">
            <v>34147.14</v>
          </cell>
        </row>
        <row r="139">
          <cell r="A139" t="str">
            <v>DIS0053</v>
          </cell>
          <cell r="B139" t="str">
            <v>CHAN,JOVITA</v>
          </cell>
          <cell r="C139">
            <v>9716.92</v>
          </cell>
        </row>
        <row r="140">
          <cell r="A140" t="str">
            <v>DIS0054</v>
          </cell>
          <cell r="B140" t="str">
            <v>USHER,JOY</v>
          </cell>
          <cell r="C140">
            <v>12100.48</v>
          </cell>
        </row>
        <row r="141">
          <cell r="A141" t="str">
            <v>DIS0055</v>
          </cell>
          <cell r="B141" t="str">
            <v>LONGSWORTH,JOYCE</v>
          </cell>
          <cell r="C141">
            <v>-122.54</v>
          </cell>
        </row>
        <row r="142">
          <cell r="A142" t="str">
            <v>DIS0057</v>
          </cell>
          <cell r="B142" t="str">
            <v>DOMINGUEZ,JULIA</v>
          </cell>
          <cell r="C142">
            <v>19100.11</v>
          </cell>
        </row>
        <row r="143">
          <cell r="A143" t="str">
            <v>DIS0058</v>
          </cell>
          <cell r="B143" t="str">
            <v>SMITH,LANCELOT AND FLORITA</v>
          </cell>
          <cell r="C143">
            <v>27857.32</v>
          </cell>
        </row>
        <row r="144">
          <cell r="A144" t="str">
            <v>DIS0060</v>
          </cell>
          <cell r="B144" t="str">
            <v>WAIGHT,LETICIA JOSEPHINE</v>
          </cell>
          <cell r="C144">
            <v>20399.14</v>
          </cell>
        </row>
        <row r="145">
          <cell r="A145" t="str">
            <v>DIS0062</v>
          </cell>
          <cell r="B145" t="str">
            <v>AZUETA,LIBORIO</v>
          </cell>
          <cell r="C145">
            <v>57727.77</v>
          </cell>
        </row>
        <row r="146">
          <cell r="A146" t="str">
            <v>DIS0063</v>
          </cell>
          <cell r="B146" t="str">
            <v>REQUENA,LUIS</v>
          </cell>
          <cell r="C146">
            <v>15171.33</v>
          </cell>
        </row>
        <row r="147">
          <cell r="A147" t="str">
            <v>DIS0065</v>
          </cell>
          <cell r="B147" t="str">
            <v>TOLEDANO,MANUELA</v>
          </cell>
          <cell r="C147">
            <v>1821.09</v>
          </cell>
        </row>
        <row r="148">
          <cell r="A148" t="str">
            <v>DIS0066</v>
          </cell>
          <cell r="B148" t="str">
            <v>BATTY,MARGARET</v>
          </cell>
          <cell r="C148">
            <v>16617.55</v>
          </cell>
        </row>
        <row r="149">
          <cell r="A149" t="str">
            <v>DIS0072</v>
          </cell>
          <cell r="B149" t="str">
            <v>MARTINEZ,MATTHEW</v>
          </cell>
          <cell r="C149">
            <v>27254.07</v>
          </cell>
        </row>
        <row r="150">
          <cell r="A150" t="str">
            <v>DIS0073</v>
          </cell>
          <cell r="B150" t="str">
            <v>STRAUGHAN,MAUREL</v>
          </cell>
          <cell r="C150">
            <v>30114.19</v>
          </cell>
        </row>
        <row r="151">
          <cell r="A151" t="str">
            <v>DIS0076</v>
          </cell>
          <cell r="B151" t="str">
            <v>URBINA,NOEMI SARITA</v>
          </cell>
          <cell r="C151">
            <v>14814.36</v>
          </cell>
        </row>
        <row r="152">
          <cell r="A152" t="str">
            <v>DIS0077</v>
          </cell>
          <cell r="B152" t="str">
            <v>CASTILLO,NORMA JANE</v>
          </cell>
          <cell r="C152">
            <v>7745.92</v>
          </cell>
        </row>
        <row r="153">
          <cell r="A153" t="str">
            <v>DIS0079</v>
          </cell>
          <cell r="B153" t="str">
            <v>MEDINA,ORLANDO</v>
          </cell>
          <cell r="C153">
            <v>20538.64</v>
          </cell>
        </row>
        <row r="154">
          <cell r="A154" t="str">
            <v>DIS0080</v>
          </cell>
          <cell r="B154" t="str">
            <v>SANTOS,ORLANDO</v>
          </cell>
          <cell r="C154">
            <v>5294.36</v>
          </cell>
        </row>
        <row r="155">
          <cell r="A155" t="str">
            <v>DIS0081</v>
          </cell>
          <cell r="B155" t="str">
            <v>CRAWFORD,ORWSON</v>
          </cell>
          <cell r="C155">
            <v>19703.84</v>
          </cell>
        </row>
        <row r="156">
          <cell r="A156" t="str">
            <v>DIS0082</v>
          </cell>
          <cell r="B156" t="str">
            <v>PALMA,OSCAR</v>
          </cell>
          <cell r="C156">
            <v>5326.14</v>
          </cell>
        </row>
        <row r="157">
          <cell r="A157" t="str">
            <v>DIS0084</v>
          </cell>
          <cell r="B157" t="str">
            <v>SCHMIDT,PAUL</v>
          </cell>
          <cell r="C157">
            <v>12054.74</v>
          </cell>
        </row>
        <row r="158">
          <cell r="A158" t="str">
            <v>DIS0086</v>
          </cell>
          <cell r="B158" t="str">
            <v>CHAVARRIA,PETER JR</v>
          </cell>
          <cell r="C158">
            <v>16025.81</v>
          </cell>
        </row>
        <row r="159">
          <cell r="A159" t="str">
            <v>DIS0088</v>
          </cell>
          <cell r="B159" t="str">
            <v>HULSE,RODNEY HUGH</v>
          </cell>
          <cell r="C159">
            <v>25817.93</v>
          </cell>
        </row>
        <row r="160">
          <cell r="A160" t="str">
            <v>DIS0089</v>
          </cell>
          <cell r="B160" t="str">
            <v>GAMBOA,ROSALEE SAMPSON</v>
          </cell>
          <cell r="C160">
            <v>21603.83</v>
          </cell>
        </row>
        <row r="161">
          <cell r="A161" t="str">
            <v>DIS0092</v>
          </cell>
          <cell r="B161" t="str">
            <v>SINCLAIRE,ROSELDA</v>
          </cell>
          <cell r="C161">
            <v>26952.51</v>
          </cell>
        </row>
        <row r="162">
          <cell r="A162" t="str">
            <v>DIS0093</v>
          </cell>
          <cell r="B162" t="str">
            <v>HALL,ROSITA A</v>
          </cell>
          <cell r="C162">
            <v>7422.13</v>
          </cell>
        </row>
        <row r="163">
          <cell r="A163" t="str">
            <v>DIS0094</v>
          </cell>
          <cell r="B163" t="str">
            <v>FLOWERS,ROSITA</v>
          </cell>
          <cell r="C163">
            <v>18277.63</v>
          </cell>
        </row>
        <row r="164">
          <cell r="A164" t="str">
            <v>DIS0098</v>
          </cell>
          <cell r="B164" t="str">
            <v>BERNARDEZ,SHARON</v>
          </cell>
          <cell r="C164">
            <v>15655.12</v>
          </cell>
        </row>
        <row r="165">
          <cell r="A165" t="str">
            <v>DIS0099</v>
          </cell>
          <cell r="B165" t="str">
            <v>BATTY,TEODOSA</v>
          </cell>
          <cell r="C165">
            <v>6437.9</v>
          </cell>
        </row>
        <row r="166">
          <cell r="A166" t="str">
            <v>DIS0100</v>
          </cell>
          <cell r="B166" t="str">
            <v>BALTAZAR,THOMAS</v>
          </cell>
          <cell r="C166">
            <v>9551.6</v>
          </cell>
        </row>
        <row r="167">
          <cell r="A167" t="str">
            <v>DIS0103</v>
          </cell>
          <cell r="B167" t="str">
            <v>PAIZ,VIANNEY</v>
          </cell>
          <cell r="C167">
            <v>29911.040000000001</v>
          </cell>
        </row>
        <row r="168">
          <cell r="A168" t="str">
            <v>DIS0104</v>
          </cell>
          <cell r="B168" t="str">
            <v>FLOWERS,WILMA &amp; ROBERT MOSSIAH</v>
          </cell>
          <cell r="C168">
            <v>31497.06</v>
          </cell>
        </row>
        <row r="169">
          <cell r="A169" t="str">
            <v>DMH0006</v>
          </cell>
          <cell r="B169" t="str">
            <v>BAQIUM,CLARA</v>
          </cell>
          <cell r="C169">
            <v>6379.11</v>
          </cell>
        </row>
        <row r="170">
          <cell r="A170" t="str">
            <v>DMH0012</v>
          </cell>
          <cell r="B170" t="str">
            <v>PENA,RUBICELA &amp; CAWICH,M &amp; NOV</v>
          </cell>
          <cell r="C170">
            <v>16599.52</v>
          </cell>
        </row>
        <row r="171">
          <cell r="A171" t="str">
            <v>DMH0028</v>
          </cell>
          <cell r="B171" t="str">
            <v>LANZA,ALBERTO</v>
          </cell>
          <cell r="C171">
            <v>16072.03</v>
          </cell>
        </row>
        <row r="172">
          <cell r="A172" t="str">
            <v>DMH0030</v>
          </cell>
          <cell r="B172" t="str">
            <v>LOCARIO,DOLORES</v>
          </cell>
          <cell r="C172">
            <v>22190.6</v>
          </cell>
        </row>
        <row r="173">
          <cell r="A173" t="str">
            <v>DMH0033</v>
          </cell>
          <cell r="B173" t="str">
            <v>MEJIA,DAVID</v>
          </cell>
          <cell r="C173">
            <v>7005.26</v>
          </cell>
        </row>
        <row r="174">
          <cell r="A174" t="str">
            <v>DMH0036</v>
          </cell>
          <cell r="B174" t="str">
            <v>NORALEZ,LORNA</v>
          </cell>
          <cell r="C174">
            <v>10337.540000000001</v>
          </cell>
        </row>
        <row r="175">
          <cell r="A175" t="str">
            <v>DMH0043</v>
          </cell>
          <cell r="B175" t="str">
            <v>PRICE,LINDA</v>
          </cell>
          <cell r="C175">
            <v>21548.84</v>
          </cell>
        </row>
        <row r="176">
          <cell r="A176" t="str">
            <v>DMH0046</v>
          </cell>
          <cell r="B176" t="str">
            <v>RODRIGUEZ,ERENE</v>
          </cell>
          <cell r="C176">
            <v>7317.73</v>
          </cell>
        </row>
        <row r="177">
          <cell r="A177" t="str">
            <v>DMH0064</v>
          </cell>
          <cell r="B177" t="str">
            <v>CAYETANO,LORNA</v>
          </cell>
          <cell r="C177">
            <v>18000</v>
          </cell>
        </row>
        <row r="178">
          <cell r="A178" t="str">
            <v>DMH0070</v>
          </cell>
          <cell r="B178" t="str">
            <v>FOREMAN,LOUISE</v>
          </cell>
          <cell r="C178">
            <v>11515.69</v>
          </cell>
        </row>
        <row r="179">
          <cell r="A179" t="str">
            <v>DMH0082</v>
          </cell>
          <cell r="B179" t="str">
            <v>RUIZ,DANIEL</v>
          </cell>
          <cell r="C179">
            <v>11266.03</v>
          </cell>
        </row>
        <row r="180">
          <cell r="A180" t="str">
            <v>DMH0101</v>
          </cell>
          <cell r="B180" t="str">
            <v>AWAYO,AUDELIO</v>
          </cell>
          <cell r="C180">
            <v>3373.11</v>
          </cell>
        </row>
        <row r="181">
          <cell r="A181" t="str">
            <v>DMH0125</v>
          </cell>
          <cell r="B181" t="str">
            <v>COBB,LUCIANO</v>
          </cell>
          <cell r="C181">
            <v>2455.38</v>
          </cell>
        </row>
        <row r="182">
          <cell r="A182" t="str">
            <v>DMH0147</v>
          </cell>
          <cell r="B182" t="str">
            <v>HERNANDEZ,ARACELI</v>
          </cell>
          <cell r="C182">
            <v>7200</v>
          </cell>
        </row>
        <row r="183">
          <cell r="A183" t="str">
            <v>DMH0163</v>
          </cell>
          <cell r="B183" t="str">
            <v>MUNNINGS,WILMA</v>
          </cell>
          <cell r="C183">
            <v>7346.21</v>
          </cell>
        </row>
        <row r="184">
          <cell r="A184" t="str">
            <v>DMH0175</v>
          </cell>
          <cell r="B184" t="str">
            <v>REYMUNDO,ANTONIO &amp; THERESE</v>
          </cell>
          <cell r="C184">
            <v>9303.42</v>
          </cell>
        </row>
        <row r="185">
          <cell r="A185" t="str">
            <v>DMH0182</v>
          </cell>
          <cell r="B185" t="str">
            <v>STEPHENS,WILLIAM</v>
          </cell>
          <cell r="C185">
            <v>4000</v>
          </cell>
        </row>
        <row r="186">
          <cell r="A186" t="str">
            <v>DMH0187</v>
          </cell>
          <cell r="B186" t="str">
            <v>TRUJILLO,SERGIO</v>
          </cell>
          <cell r="C186">
            <v>17500</v>
          </cell>
        </row>
        <row r="187">
          <cell r="A187" t="str">
            <v>DMH0217</v>
          </cell>
          <cell r="B187" t="str">
            <v>COOTE,DALTON</v>
          </cell>
          <cell r="C187">
            <v>5000</v>
          </cell>
        </row>
        <row r="188">
          <cell r="A188" t="str">
            <v>DMH0247</v>
          </cell>
          <cell r="B188" t="str">
            <v>NEAL,DENISE</v>
          </cell>
          <cell r="C188">
            <v>2389.5</v>
          </cell>
        </row>
        <row r="189">
          <cell r="A189" t="str">
            <v>DMH0255</v>
          </cell>
          <cell r="B189" t="str">
            <v>ROBATEAU,GLEN</v>
          </cell>
          <cell r="C189">
            <v>3885.2</v>
          </cell>
        </row>
        <row r="190">
          <cell r="A190" t="str">
            <v>DMH0282</v>
          </cell>
          <cell r="B190" t="str">
            <v>CARDINEZ,BARTOLA</v>
          </cell>
          <cell r="C190">
            <v>16000</v>
          </cell>
        </row>
        <row r="191">
          <cell r="A191" t="str">
            <v>DMH0295</v>
          </cell>
          <cell r="B191" t="str">
            <v>CARGILL,MARGARET ELIZABETH</v>
          </cell>
          <cell r="C191">
            <v>4033.19</v>
          </cell>
        </row>
        <row r="192">
          <cell r="A192" t="str">
            <v>DMH0308</v>
          </cell>
          <cell r="B192" t="str">
            <v>MELENDEZ,ELIAS</v>
          </cell>
          <cell r="C192">
            <v>2804.89</v>
          </cell>
        </row>
        <row r="193">
          <cell r="A193" t="str">
            <v>DMH0398</v>
          </cell>
          <cell r="B193" t="str">
            <v>NOVELO,AMALIA SHELLEY</v>
          </cell>
          <cell r="C193">
            <v>20986.52</v>
          </cell>
        </row>
        <row r="194">
          <cell r="A194" t="str">
            <v>DMH0420</v>
          </cell>
          <cell r="B194" t="str">
            <v>GOTOY,KATHLEEN</v>
          </cell>
          <cell r="C194">
            <v>5500</v>
          </cell>
        </row>
        <row r="195">
          <cell r="A195" t="str">
            <v>DMH0435</v>
          </cell>
          <cell r="B195" t="str">
            <v>HILL,SHIRLETT ADEN</v>
          </cell>
          <cell r="C195">
            <v>18447.599999999999</v>
          </cell>
        </row>
        <row r="196">
          <cell r="A196" t="str">
            <v>DMH0437</v>
          </cell>
          <cell r="B196" t="str">
            <v>ARAGON,HILBERTO</v>
          </cell>
          <cell r="C196">
            <v>20962.89</v>
          </cell>
        </row>
        <row r="197">
          <cell r="A197" t="str">
            <v>DMH0438</v>
          </cell>
          <cell r="B197" t="str">
            <v>AVELAR,FRANCISCO &amp; ISMAEL</v>
          </cell>
          <cell r="C197">
            <v>13515.5</v>
          </cell>
        </row>
        <row r="198">
          <cell r="A198" t="str">
            <v>DMH0439</v>
          </cell>
          <cell r="B198" t="str">
            <v>BAILEY,DEON &amp; JUANITA ZETINA</v>
          </cell>
          <cell r="C198">
            <v>14969.58</v>
          </cell>
        </row>
        <row r="199">
          <cell r="A199" t="str">
            <v>DMH0442</v>
          </cell>
          <cell r="B199" t="str">
            <v>FLOWERS,PAUL &amp; DORLENE</v>
          </cell>
          <cell r="C199">
            <v>32546.93</v>
          </cell>
        </row>
        <row r="200">
          <cell r="A200" t="str">
            <v>DMH0444</v>
          </cell>
          <cell r="B200" t="str">
            <v>GENTLE,DENISE</v>
          </cell>
          <cell r="C200">
            <v>15000</v>
          </cell>
        </row>
        <row r="201">
          <cell r="A201" t="str">
            <v>DMH0445</v>
          </cell>
          <cell r="B201" t="str">
            <v>LAMB,GEORGE &amp; FERGUSON PAULA</v>
          </cell>
          <cell r="C201">
            <v>30000</v>
          </cell>
        </row>
        <row r="202">
          <cell r="A202" t="str">
            <v>DMH0446</v>
          </cell>
          <cell r="B202" t="str">
            <v>LANZA,MINERVA</v>
          </cell>
          <cell r="C202">
            <v>21939.99</v>
          </cell>
        </row>
        <row r="203">
          <cell r="A203" t="str">
            <v>DMH0447</v>
          </cell>
          <cell r="B203" t="str">
            <v>LEWIS,SONIA</v>
          </cell>
          <cell r="C203">
            <v>29323.99</v>
          </cell>
        </row>
        <row r="204">
          <cell r="A204" t="str">
            <v>DMH0448</v>
          </cell>
          <cell r="B204" t="str">
            <v>MCKENZIE,CAROLYN</v>
          </cell>
          <cell r="C204">
            <v>10372.84</v>
          </cell>
        </row>
        <row r="205">
          <cell r="A205" t="str">
            <v>DMH0449</v>
          </cell>
          <cell r="B205" t="str">
            <v>MYVETTE,DESIREE</v>
          </cell>
          <cell r="C205">
            <v>19534.11</v>
          </cell>
        </row>
        <row r="206">
          <cell r="A206" t="str">
            <v>DMH0450</v>
          </cell>
          <cell r="B206" t="str">
            <v>NORALEZ,JEAN</v>
          </cell>
          <cell r="C206">
            <v>8758.82</v>
          </cell>
        </row>
        <row r="207">
          <cell r="A207" t="str">
            <v>DMH0451</v>
          </cell>
          <cell r="B207" t="str">
            <v>RAMSEY,ALFRED</v>
          </cell>
          <cell r="C207">
            <v>16002.04</v>
          </cell>
        </row>
        <row r="208">
          <cell r="A208" t="str">
            <v>DMH0454</v>
          </cell>
          <cell r="B208" t="str">
            <v>RODRIGUEZ,PAULINE ROMERO</v>
          </cell>
          <cell r="C208">
            <v>20484.3</v>
          </cell>
        </row>
        <row r="209">
          <cell r="A209" t="str">
            <v>DMH0456</v>
          </cell>
          <cell r="B209" t="str">
            <v>SAMUELS,EMERITA &amp; EMORY</v>
          </cell>
          <cell r="C209">
            <v>29207.05</v>
          </cell>
        </row>
        <row r="210">
          <cell r="A210" t="str">
            <v>DMH0457</v>
          </cell>
          <cell r="B210" t="str">
            <v>SAVERY,WILLIAM &amp; ALICE</v>
          </cell>
          <cell r="C210">
            <v>38000</v>
          </cell>
        </row>
        <row r="211">
          <cell r="A211" t="str">
            <v>DMH0458</v>
          </cell>
          <cell r="B211" t="str">
            <v>SMITH,DAWN</v>
          </cell>
          <cell r="C211">
            <v>23522.85</v>
          </cell>
        </row>
        <row r="212">
          <cell r="A212" t="str">
            <v>DMH0459</v>
          </cell>
          <cell r="B212" t="str">
            <v>SUTHERLAND,ELEANOR</v>
          </cell>
          <cell r="C212">
            <v>15925.13</v>
          </cell>
        </row>
        <row r="213">
          <cell r="A213" t="str">
            <v>DMH0460</v>
          </cell>
          <cell r="B213" t="str">
            <v>DIAZ,ZOILA</v>
          </cell>
          <cell r="C213">
            <v>10537.07</v>
          </cell>
        </row>
        <row r="214">
          <cell r="A214" t="str">
            <v>DMH0464</v>
          </cell>
          <cell r="B214" t="str">
            <v>VILLANUEVA,MERTIS MAE</v>
          </cell>
          <cell r="C214">
            <v>22446.639999999999</v>
          </cell>
        </row>
        <row r="215">
          <cell r="A215" t="str">
            <v>DMH0465</v>
          </cell>
          <cell r="B215" t="str">
            <v>GILLETT,SAID</v>
          </cell>
          <cell r="C215">
            <v>15909.48</v>
          </cell>
        </row>
        <row r="216">
          <cell r="A216" t="str">
            <v>DMH0467</v>
          </cell>
          <cell r="B216" t="str">
            <v>LUCAS,SEDELLA &amp; MASHA</v>
          </cell>
          <cell r="C216">
            <v>30000</v>
          </cell>
        </row>
        <row r="217">
          <cell r="A217" t="str">
            <v>DMH0469</v>
          </cell>
          <cell r="B217" t="str">
            <v>PEREZ,CALFORD &amp; DORLA</v>
          </cell>
          <cell r="C217">
            <v>28711.59</v>
          </cell>
        </row>
        <row r="218">
          <cell r="A218" t="str">
            <v>DMH0470</v>
          </cell>
          <cell r="B218" t="str">
            <v>REYES,MIRJA EVALUZ</v>
          </cell>
          <cell r="C218">
            <v>37933.230000000003</v>
          </cell>
        </row>
        <row r="219">
          <cell r="A219" t="str">
            <v>DMH0471</v>
          </cell>
          <cell r="B219" t="str">
            <v>SAWYERS,JOHN ALEXANDER</v>
          </cell>
          <cell r="C219">
            <v>27784.74</v>
          </cell>
        </row>
        <row r="220">
          <cell r="A220" t="str">
            <v>DMH0474</v>
          </cell>
          <cell r="B220" t="str">
            <v>SMITH,TRESSA</v>
          </cell>
          <cell r="C220">
            <v>31284.5</v>
          </cell>
        </row>
        <row r="221">
          <cell r="A221" t="str">
            <v>DMH0475</v>
          </cell>
          <cell r="B221" t="str">
            <v>JONES,STEPHANIE</v>
          </cell>
          <cell r="C221">
            <v>33574.379999999997</v>
          </cell>
        </row>
        <row r="222">
          <cell r="A222" t="str">
            <v>DMH0476</v>
          </cell>
          <cell r="B222" t="str">
            <v>ENRIQUEZ,DENISE</v>
          </cell>
          <cell r="C222">
            <v>35112.14</v>
          </cell>
        </row>
        <row r="223">
          <cell r="A223" t="str">
            <v>DMH0478</v>
          </cell>
          <cell r="B223" t="str">
            <v>RODRIGUEZ,MAE FLORENCIA</v>
          </cell>
          <cell r="C223">
            <v>27768.79</v>
          </cell>
        </row>
        <row r="224">
          <cell r="A224" t="str">
            <v>DMH0483</v>
          </cell>
          <cell r="B224" t="str">
            <v>BROWN,ROSE</v>
          </cell>
          <cell r="C224">
            <v>6754.74</v>
          </cell>
        </row>
        <row r="225">
          <cell r="A225" t="str">
            <v>DMH0488</v>
          </cell>
          <cell r="B225" t="str">
            <v>ANDREWS,URSULA</v>
          </cell>
          <cell r="C225">
            <v>9425.26</v>
          </cell>
        </row>
        <row r="226">
          <cell r="A226" t="str">
            <v>DMH0491</v>
          </cell>
          <cell r="B226" t="str">
            <v>CHUC,OMAR</v>
          </cell>
          <cell r="C226">
            <v>30503.040000000001</v>
          </cell>
        </row>
        <row r="227">
          <cell r="A227" t="str">
            <v>DMH0492</v>
          </cell>
          <cell r="B227" t="str">
            <v>IGLESIAS,ALFONSO &amp;VIOLETA</v>
          </cell>
          <cell r="C227">
            <v>19554.740000000002</v>
          </cell>
        </row>
        <row r="228">
          <cell r="A228" t="str">
            <v>DMH0493</v>
          </cell>
          <cell r="B228" t="str">
            <v>MENZIES,ADA</v>
          </cell>
          <cell r="C228">
            <v>20923.509999999998</v>
          </cell>
        </row>
        <row r="229">
          <cell r="A229" t="str">
            <v>DMH0494</v>
          </cell>
          <cell r="B229" t="str">
            <v>CHAN,VILMA &amp; ARNALDO</v>
          </cell>
          <cell r="C229">
            <v>583.57000000000005</v>
          </cell>
        </row>
        <row r="230">
          <cell r="A230" t="str">
            <v>DNB0002</v>
          </cell>
          <cell r="B230" t="str">
            <v>ASCOLI,EMERITA</v>
          </cell>
          <cell r="C230">
            <v>25114.62</v>
          </cell>
        </row>
        <row r="231">
          <cell r="A231" t="str">
            <v>DNB0004</v>
          </cell>
          <cell r="B231" t="str">
            <v>BAINTON,GEORGE &amp; SHERLENE</v>
          </cell>
          <cell r="C231">
            <v>21648.41</v>
          </cell>
        </row>
        <row r="232">
          <cell r="A232" t="str">
            <v>DNB0005</v>
          </cell>
          <cell r="B232" t="str">
            <v>BANNER,CALVIN</v>
          </cell>
          <cell r="C232">
            <v>10451.57</v>
          </cell>
        </row>
        <row r="233">
          <cell r="A233" t="str">
            <v>DNB0008</v>
          </cell>
          <cell r="B233" t="str">
            <v>BENJAMIN,MARVA</v>
          </cell>
          <cell r="C233">
            <v>24548.82</v>
          </cell>
        </row>
        <row r="234">
          <cell r="A234" t="str">
            <v>DNB0010</v>
          </cell>
          <cell r="B234" t="str">
            <v>BUTLER,FAY</v>
          </cell>
          <cell r="C234">
            <v>27465.85</v>
          </cell>
        </row>
        <row r="235">
          <cell r="A235" t="str">
            <v>DNB0012</v>
          </cell>
          <cell r="B235" t="str">
            <v>CATTOUSE,SANDRA</v>
          </cell>
          <cell r="C235">
            <v>16385.5</v>
          </cell>
        </row>
        <row r="236">
          <cell r="A236" t="str">
            <v>DNB0013</v>
          </cell>
          <cell r="B236" t="str">
            <v>CHI,JORGE &amp; GINA MARIE</v>
          </cell>
          <cell r="C236">
            <v>41008.559999999998</v>
          </cell>
        </row>
        <row r="237">
          <cell r="A237" t="str">
            <v>DNB0015</v>
          </cell>
          <cell r="B237" t="str">
            <v>COC,THOMAS A.</v>
          </cell>
          <cell r="C237">
            <v>4087.36</v>
          </cell>
        </row>
        <row r="238">
          <cell r="A238" t="str">
            <v>DNB0017</v>
          </cell>
          <cell r="B238" t="str">
            <v>COWO,AURORA</v>
          </cell>
          <cell r="C238">
            <v>13327.5</v>
          </cell>
        </row>
        <row r="239">
          <cell r="A239" t="str">
            <v>DNB0019</v>
          </cell>
          <cell r="B239" t="str">
            <v>COYOCK,ERMENTINO</v>
          </cell>
          <cell r="C239">
            <v>36327.93</v>
          </cell>
        </row>
        <row r="240">
          <cell r="A240" t="str">
            <v>DNB0021</v>
          </cell>
          <cell r="B240" t="str">
            <v>ELLIS,ALMA</v>
          </cell>
          <cell r="C240">
            <v>36242.26</v>
          </cell>
        </row>
        <row r="241">
          <cell r="A241" t="str">
            <v>DNB0024</v>
          </cell>
          <cell r="B241" t="str">
            <v>FLORES,ANTOLINO</v>
          </cell>
          <cell r="C241">
            <v>34000</v>
          </cell>
        </row>
        <row r="242">
          <cell r="A242" t="str">
            <v>DNB0026</v>
          </cell>
          <cell r="B242" t="str">
            <v>FLOWERS,LINDEN &amp; DONALEE</v>
          </cell>
          <cell r="C242">
            <v>15262.95</v>
          </cell>
        </row>
        <row r="243">
          <cell r="A243" t="str">
            <v>DNB0029</v>
          </cell>
          <cell r="B243" t="str">
            <v>GONZALEZ,MARIO</v>
          </cell>
          <cell r="C243">
            <v>28325.46</v>
          </cell>
        </row>
        <row r="244">
          <cell r="A244" t="str">
            <v>DNB0030</v>
          </cell>
          <cell r="B244" t="str">
            <v>GRINAGE,AUDREY</v>
          </cell>
          <cell r="C244">
            <v>24709.14</v>
          </cell>
        </row>
        <row r="245">
          <cell r="A245" t="str">
            <v>DNB0031</v>
          </cell>
          <cell r="B245" t="str">
            <v>GUZMAN,MARK GLEN</v>
          </cell>
          <cell r="C245">
            <v>27000</v>
          </cell>
        </row>
        <row r="246">
          <cell r="A246" t="str">
            <v>DNB0036</v>
          </cell>
          <cell r="B246" t="str">
            <v>JEX,MARGARET</v>
          </cell>
          <cell r="C246">
            <v>19277.73</v>
          </cell>
        </row>
        <row r="247">
          <cell r="A247" t="str">
            <v>DNB0039</v>
          </cell>
          <cell r="B247" t="str">
            <v>LEMOTH,WINDELL &amp; APOLONIO,FELI</v>
          </cell>
          <cell r="C247">
            <v>36983.08</v>
          </cell>
        </row>
        <row r="248">
          <cell r="A248" t="str">
            <v>DNB0040</v>
          </cell>
          <cell r="B248" t="str">
            <v>LEWIS,LLOYD H.</v>
          </cell>
          <cell r="C248">
            <v>38790</v>
          </cell>
        </row>
        <row r="249">
          <cell r="A249" t="str">
            <v>DNB0041</v>
          </cell>
          <cell r="B249" t="str">
            <v>LINARES,DEBBIE</v>
          </cell>
          <cell r="C249">
            <v>34233.72</v>
          </cell>
        </row>
        <row r="250">
          <cell r="A250" t="str">
            <v>DNB0042</v>
          </cell>
          <cell r="B250" t="str">
            <v>MARTINEZ,CECIL &amp; SADIE LAURA</v>
          </cell>
          <cell r="C250">
            <v>38790</v>
          </cell>
        </row>
        <row r="251">
          <cell r="A251" t="str">
            <v>DNB0044</v>
          </cell>
          <cell r="B251" t="str">
            <v>MARTINEZ,MARTIN</v>
          </cell>
          <cell r="C251">
            <v>56906.17</v>
          </cell>
        </row>
        <row r="252">
          <cell r="A252" t="str">
            <v>DNB0045</v>
          </cell>
          <cell r="B252" t="str">
            <v>BRYANT,DOROTHY LOUISE</v>
          </cell>
          <cell r="C252">
            <v>39150.370000000003</v>
          </cell>
        </row>
        <row r="253">
          <cell r="A253" t="str">
            <v>DNB0046</v>
          </cell>
          <cell r="B253" t="str">
            <v>MENDEZ,IRINEO</v>
          </cell>
          <cell r="C253">
            <v>27472.400000000001</v>
          </cell>
        </row>
        <row r="254">
          <cell r="A254" t="str">
            <v>DNB0053</v>
          </cell>
          <cell r="B254" t="str">
            <v>PARIENTE,RAUL &amp; MARIBEL</v>
          </cell>
          <cell r="C254">
            <v>46251.83</v>
          </cell>
        </row>
        <row r="255">
          <cell r="A255" t="str">
            <v>DNB0054</v>
          </cell>
          <cell r="B255" t="str">
            <v>PECH,GUSTAVO</v>
          </cell>
          <cell r="C255">
            <v>35842.410000000003</v>
          </cell>
        </row>
        <row r="256">
          <cell r="A256" t="str">
            <v>DNB0055</v>
          </cell>
          <cell r="B256" t="str">
            <v>PEREZ,ALEJANDRO RAFAEL</v>
          </cell>
          <cell r="C256">
            <v>32646.9</v>
          </cell>
        </row>
        <row r="257">
          <cell r="A257" t="str">
            <v>DNB0056</v>
          </cell>
          <cell r="B257" t="str">
            <v>PEREZ,JUDITH MARIE</v>
          </cell>
          <cell r="C257">
            <v>35699.730000000003</v>
          </cell>
        </row>
        <row r="258">
          <cell r="A258" t="str">
            <v>DNB0057</v>
          </cell>
          <cell r="B258" t="str">
            <v>PETILLO,JUDITH</v>
          </cell>
          <cell r="C258">
            <v>12310</v>
          </cell>
        </row>
        <row r="259">
          <cell r="A259" t="str">
            <v>DNB0060</v>
          </cell>
          <cell r="B259" t="str">
            <v>SMITH,ANGELITA</v>
          </cell>
          <cell r="C259">
            <v>31790.12</v>
          </cell>
        </row>
        <row r="260">
          <cell r="A260" t="str">
            <v>DNB0061</v>
          </cell>
          <cell r="B260" t="str">
            <v>SANCHEZ,TERESITA</v>
          </cell>
          <cell r="C260">
            <v>37000</v>
          </cell>
        </row>
        <row r="261">
          <cell r="A261" t="str">
            <v>DNB0063</v>
          </cell>
          <cell r="B261" t="str">
            <v>SENTINO,FRANCES FLORES (PATRIC</v>
          </cell>
          <cell r="C261">
            <v>23934.38</v>
          </cell>
        </row>
        <row r="262">
          <cell r="A262" t="str">
            <v>DNB0066</v>
          </cell>
          <cell r="B262" t="str">
            <v>WADE,FABIANA &amp; LOUIS</v>
          </cell>
          <cell r="C262">
            <v>38342.74</v>
          </cell>
        </row>
        <row r="263">
          <cell r="A263" t="str">
            <v>DNB0068</v>
          </cell>
          <cell r="B263" t="str">
            <v>WILLIAMS,SHIRLEY HINDS</v>
          </cell>
          <cell r="C263">
            <v>41321.35</v>
          </cell>
        </row>
        <row r="264">
          <cell r="A264" t="str">
            <v>DNB0070</v>
          </cell>
          <cell r="B264" t="str">
            <v>RAMNARACE,KELVIN</v>
          </cell>
          <cell r="C264">
            <v>98600</v>
          </cell>
        </row>
        <row r="265">
          <cell r="A265" t="str">
            <v>DNB0071</v>
          </cell>
          <cell r="B265" t="str">
            <v>DUENAS,CLAUDIA</v>
          </cell>
          <cell r="C265">
            <v>283262.12</v>
          </cell>
        </row>
        <row r="266">
          <cell r="A266" t="str">
            <v>DNB0072</v>
          </cell>
          <cell r="B266" t="str">
            <v>RHABURN,ALICE &amp; STEPHEN WILLIA</v>
          </cell>
          <cell r="C266">
            <v>34955.81</v>
          </cell>
        </row>
        <row r="267">
          <cell r="A267" t="str">
            <v>DNB0075</v>
          </cell>
          <cell r="B267" t="str">
            <v>WATTERS,ANTHONY &amp; DAWN LEMOTT</v>
          </cell>
          <cell r="C267">
            <v>50059.35</v>
          </cell>
        </row>
        <row r="268">
          <cell r="A268" t="str">
            <v>DNB0077</v>
          </cell>
          <cell r="B268" t="str">
            <v>ESPEJO,NATALIE</v>
          </cell>
          <cell r="C268">
            <v>71549.100000000006</v>
          </cell>
        </row>
        <row r="269">
          <cell r="A269" t="str">
            <v>DNB0081</v>
          </cell>
          <cell r="B269" t="str">
            <v>WILLIAMS,CAROL (BRUCE E.MOORE)</v>
          </cell>
          <cell r="C269">
            <v>24858.33</v>
          </cell>
        </row>
        <row r="270">
          <cell r="A270" t="str">
            <v>DNB0082</v>
          </cell>
          <cell r="B270" t="str">
            <v>NOBLE,CAESAR &amp; DIANA BAINTON</v>
          </cell>
          <cell r="C270">
            <v>18481.3</v>
          </cell>
        </row>
        <row r="271">
          <cell r="A271" t="str">
            <v>DNB0086</v>
          </cell>
          <cell r="B271" t="str">
            <v>MCKOY,ROY</v>
          </cell>
          <cell r="C271">
            <v>58746.66</v>
          </cell>
        </row>
        <row r="272">
          <cell r="A272" t="str">
            <v>DNB0087</v>
          </cell>
          <cell r="B272" t="str">
            <v>MORTER,RADIANCE</v>
          </cell>
          <cell r="C272">
            <v>19954.689999999999</v>
          </cell>
        </row>
        <row r="273">
          <cell r="A273" t="str">
            <v>DNB0088</v>
          </cell>
          <cell r="B273" t="str">
            <v>COOPER,RUDOLPH &amp; OLIVE</v>
          </cell>
          <cell r="C273">
            <v>51493.760000000002</v>
          </cell>
        </row>
        <row r="274">
          <cell r="A274" t="str">
            <v>DNB0095</v>
          </cell>
          <cell r="B274" t="str">
            <v>HAMILTON,BARRINGTON</v>
          </cell>
          <cell r="C274">
            <v>16454.21</v>
          </cell>
        </row>
        <row r="275">
          <cell r="A275" t="str">
            <v>DNB0096</v>
          </cell>
          <cell r="B275" t="str">
            <v>VASQUEZ,RUBEN</v>
          </cell>
          <cell r="C275">
            <v>18385.2</v>
          </cell>
        </row>
        <row r="276">
          <cell r="A276" t="str">
            <v>DNB0101</v>
          </cell>
          <cell r="B276" t="str">
            <v>SABAL,PATRISHA CIEGO</v>
          </cell>
          <cell r="C276">
            <v>110799.3</v>
          </cell>
        </row>
        <row r="277">
          <cell r="A277" t="str">
            <v>DNB0103</v>
          </cell>
          <cell r="B277" t="str">
            <v>GONGORA,DAVON</v>
          </cell>
          <cell r="C277">
            <v>172909.99</v>
          </cell>
        </row>
        <row r="278">
          <cell r="A278" t="str">
            <v>DNB0105</v>
          </cell>
          <cell r="B278" t="str">
            <v>WESTBY,JACOB JOSEPH</v>
          </cell>
          <cell r="C278">
            <v>29904.3</v>
          </cell>
        </row>
        <row r="279">
          <cell r="A279" t="str">
            <v>DNB0107</v>
          </cell>
          <cell r="B279" t="str">
            <v>LATCHMAN,STEPHEN</v>
          </cell>
          <cell r="C279">
            <v>62413.2</v>
          </cell>
        </row>
        <row r="280">
          <cell r="A280" t="str">
            <v>DNB0108</v>
          </cell>
          <cell r="B280" t="str">
            <v>ROSADO,MONA LISA</v>
          </cell>
          <cell r="C280">
            <v>30000</v>
          </cell>
        </row>
        <row r="281">
          <cell r="A281" t="str">
            <v>DNB0109</v>
          </cell>
          <cell r="B281" t="str">
            <v>HAMPTON,OLIVE REYNAUD</v>
          </cell>
          <cell r="C281">
            <v>12250.69</v>
          </cell>
        </row>
        <row r="282">
          <cell r="A282" t="str">
            <v>DNB0110</v>
          </cell>
          <cell r="B282" t="str">
            <v>SEDASSIE,NARCISO</v>
          </cell>
          <cell r="C282">
            <v>21233.9</v>
          </cell>
        </row>
        <row r="283">
          <cell r="A283" t="str">
            <v>DNB0111</v>
          </cell>
          <cell r="B283" t="str">
            <v>MOH,IDELFONSO</v>
          </cell>
          <cell r="C283">
            <v>35222.5</v>
          </cell>
        </row>
        <row r="284">
          <cell r="A284" t="str">
            <v>DNB0113</v>
          </cell>
          <cell r="B284" t="str">
            <v>GALLEGO,ISIDORA</v>
          </cell>
          <cell r="C284">
            <v>33690.57</v>
          </cell>
        </row>
        <row r="285">
          <cell r="A285" t="str">
            <v>DNB0114</v>
          </cell>
          <cell r="B285" t="str">
            <v>DIAZ,SANDRA</v>
          </cell>
          <cell r="C285">
            <v>12197.16</v>
          </cell>
        </row>
        <row r="286">
          <cell r="A286" t="str">
            <v>DNB0115</v>
          </cell>
          <cell r="B286" t="str">
            <v>SMITH,ANN MARIE</v>
          </cell>
          <cell r="C286">
            <v>20315.57</v>
          </cell>
        </row>
        <row r="287">
          <cell r="A287" t="str">
            <v>DNB0116</v>
          </cell>
          <cell r="B287" t="str">
            <v>CHEN,PROTASCIA &amp; EDILBERTO</v>
          </cell>
          <cell r="C287">
            <v>34077.17</v>
          </cell>
        </row>
        <row r="288">
          <cell r="A288" t="str">
            <v>DNB0117</v>
          </cell>
          <cell r="B288" t="str">
            <v>BANNER,DELVORINE</v>
          </cell>
          <cell r="C288">
            <v>30387.84</v>
          </cell>
        </row>
        <row r="289">
          <cell r="A289" t="str">
            <v>DNB0118</v>
          </cell>
          <cell r="B289" t="str">
            <v>QUINTEROS,SANDRA</v>
          </cell>
          <cell r="C289">
            <v>26446.17</v>
          </cell>
        </row>
        <row r="290">
          <cell r="A290" t="str">
            <v>DNB0120</v>
          </cell>
          <cell r="B290" t="str">
            <v>TAYLOR,NELIDA</v>
          </cell>
          <cell r="C290">
            <v>34912.9</v>
          </cell>
        </row>
        <row r="291">
          <cell r="A291" t="str">
            <v>DNB0123</v>
          </cell>
          <cell r="B291" t="str">
            <v>VERDE,MARIA SOILA</v>
          </cell>
          <cell r="C291">
            <v>15160.19</v>
          </cell>
        </row>
        <row r="292">
          <cell r="A292" t="str">
            <v>DNB0124</v>
          </cell>
          <cell r="B292" t="str">
            <v>NICHOLAS,IANTHE PARKS</v>
          </cell>
          <cell r="C292">
            <v>30000</v>
          </cell>
        </row>
        <row r="293">
          <cell r="A293" t="str">
            <v>DNB0125</v>
          </cell>
          <cell r="B293" t="str">
            <v>FERNANDEZ,MYRTLE &amp; L. LUCARIO</v>
          </cell>
          <cell r="C293">
            <v>38033.54</v>
          </cell>
        </row>
        <row r="294">
          <cell r="A294" t="str">
            <v>DNB0126</v>
          </cell>
          <cell r="B294" t="str">
            <v>VELASQUEZ,LORRAINE</v>
          </cell>
          <cell r="C294">
            <v>26826.22</v>
          </cell>
        </row>
        <row r="295">
          <cell r="A295" t="str">
            <v>DNB0128</v>
          </cell>
          <cell r="B295" t="str">
            <v>WEWE,HILARIO</v>
          </cell>
          <cell r="C295">
            <v>11346.79</v>
          </cell>
        </row>
        <row r="296">
          <cell r="A296" t="str">
            <v>DNB0130</v>
          </cell>
          <cell r="B296" t="str">
            <v>USHER,PETRONA</v>
          </cell>
          <cell r="C296">
            <v>40561.230000000003</v>
          </cell>
        </row>
        <row r="297">
          <cell r="A297" t="str">
            <v>DNB0132</v>
          </cell>
          <cell r="B297" t="str">
            <v>DUNN,ELIZABETH</v>
          </cell>
          <cell r="C297">
            <v>29971.26</v>
          </cell>
        </row>
        <row r="298">
          <cell r="A298" t="str">
            <v>DNB0133</v>
          </cell>
          <cell r="B298" t="str">
            <v>MONTEJO,ANNA RACHEAL</v>
          </cell>
          <cell r="C298">
            <v>6475.34</v>
          </cell>
        </row>
        <row r="299">
          <cell r="A299" t="str">
            <v>DNB0137</v>
          </cell>
          <cell r="B299" t="str">
            <v>LINARES,ADRIAN</v>
          </cell>
          <cell r="C299">
            <v>35891.050000000003</v>
          </cell>
        </row>
        <row r="300">
          <cell r="A300" t="str">
            <v>DNB0138</v>
          </cell>
          <cell r="B300" t="str">
            <v>GARBUTT,ROGER &amp; MELISSA</v>
          </cell>
          <cell r="C300">
            <v>17180.599999999999</v>
          </cell>
        </row>
        <row r="301">
          <cell r="A301" t="str">
            <v>DNB0139</v>
          </cell>
          <cell r="B301" t="str">
            <v>JONES,PAULINE</v>
          </cell>
          <cell r="C301">
            <v>39313.22</v>
          </cell>
        </row>
        <row r="302">
          <cell r="A302" t="str">
            <v>DNB0140</v>
          </cell>
          <cell r="B302" t="str">
            <v>MARTINEZ,UMBERTO</v>
          </cell>
          <cell r="C302">
            <v>40711.599999999999</v>
          </cell>
        </row>
        <row r="303">
          <cell r="A303" t="str">
            <v>DNB0141</v>
          </cell>
          <cell r="B303" t="str">
            <v>SOBERANIS,DARLENA</v>
          </cell>
          <cell r="C303">
            <v>39532</v>
          </cell>
        </row>
        <row r="304">
          <cell r="A304" t="str">
            <v>DNB0144</v>
          </cell>
          <cell r="B304" t="str">
            <v>BUDD,AUDREY</v>
          </cell>
          <cell r="C304">
            <v>19154.48</v>
          </cell>
        </row>
        <row r="305">
          <cell r="A305" t="str">
            <v>DNB0145</v>
          </cell>
          <cell r="B305" t="str">
            <v>WILLIAMS,MELVYN RODONELL</v>
          </cell>
          <cell r="C305">
            <v>2508.04</v>
          </cell>
        </row>
        <row r="306">
          <cell r="A306" t="str">
            <v>DNB0146</v>
          </cell>
          <cell r="B306" t="str">
            <v>MUNINNGS,WILMA &amp; F. MURILLO</v>
          </cell>
          <cell r="C306">
            <v>39554.660000000003</v>
          </cell>
        </row>
        <row r="307">
          <cell r="A307" t="str">
            <v>DNB0147</v>
          </cell>
          <cell r="B307" t="str">
            <v>GARCIA,SHERWIN</v>
          </cell>
          <cell r="C307">
            <v>24574.32</v>
          </cell>
        </row>
        <row r="308">
          <cell r="A308" t="str">
            <v>DNB0148</v>
          </cell>
          <cell r="B308" t="str">
            <v>ROBINSON,DENNIS</v>
          </cell>
          <cell r="C308">
            <v>34370</v>
          </cell>
        </row>
        <row r="309">
          <cell r="A309" t="str">
            <v>DNB0150</v>
          </cell>
          <cell r="B309" t="str">
            <v>GODOY,MARTHA SANTIAGO</v>
          </cell>
          <cell r="C309">
            <v>23245.32</v>
          </cell>
        </row>
        <row r="310">
          <cell r="A310" t="str">
            <v>DNB0151</v>
          </cell>
          <cell r="B310" t="str">
            <v>MCCULLOCK,PAUL</v>
          </cell>
          <cell r="C310">
            <v>40676.910000000003</v>
          </cell>
        </row>
        <row r="311">
          <cell r="A311" t="str">
            <v>DNB0152</v>
          </cell>
          <cell r="B311" t="str">
            <v>NOVELO,PASTOR</v>
          </cell>
          <cell r="C311">
            <v>41151.5</v>
          </cell>
        </row>
        <row r="312">
          <cell r="A312" t="str">
            <v>DNB0153</v>
          </cell>
          <cell r="B312" t="str">
            <v>PATT,JOHN &amp; MARCELLA</v>
          </cell>
          <cell r="C312">
            <v>15696.69</v>
          </cell>
        </row>
        <row r="313">
          <cell r="A313" t="str">
            <v>DNB0154</v>
          </cell>
          <cell r="B313" t="str">
            <v>PATT,JOHN &amp; ADELIE</v>
          </cell>
          <cell r="C313">
            <v>15696.45</v>
          </cell>
        </row>
        <row r="314">
          <cell r="A314" t="str">
            <v>DNB0157</v>
          </cell>
          <cell r="B314" t="str">
            <v>SMITH,EUGENE &amp; MICHELLE</v>
          </cell>
          <cell r="C314">
            <v>43299.4</v>
          </cell>
        </row>
        <row r="315">
          <cell r="A315" t="str">
            <v>DNB0158</v>
          </cell>
          <cell r="B315" t="str">
            <v>BRADLEY,TYRONE &amp; JULIANA</v>
          </cell>
          <cell r="C315">
            <v>37564.15</v>
          </cell>
        </row>
        <row r="316">
          <cell r="A316" t="str">
            <v>DRD0003</v>
          </cell>
          <cell r="B316" t="str">
            <v>AUSTIN,LAVERN</v>
          </cell>
          <cell r="C316">
            <v>6889.14</v>
          </cell>
        </row>
        <row r="317">
          <cell r="A317" t="str">
            <v>DRD0025</v>
          </cell>
          <cell r="B317" t="str">
            <v>MORRIS,BAMBI</v>
          </cell>
          <cell r="C317">
            <v>10437.469999999999</v>
          </cell>
        </row>
        <row r="318">
          <cell r="A318" t="str">
            <v>DRD0060</v>
          </cell>
          <cell r="B318" t="str">
            <v>JOSEPH,KEITH &amp; JUDITH</v>
          </cell>
          <cell r="C318">
            <v>537.52</v>
          </cell>
        </row>
        <row r="319">
          <cell r="A319" t="str">
            <v>DRD0061</v>
          </cell>
          <cell r="B319" t="str">
            <v>LINO,ADOLFO &amp; EUGENIO</v>
          </cell>
          <cell r="C319">
            <v>4000</v>
          </cell>
        </row>
        <row r="320">
          <cell r="A320" t="str">
            <v>DRD0072</v>
          </cell>
          <cell r="B320" t="str">
            <v>WILLIAMS,MARIE &amp; ELLORINE RAYM</v>
          </cell>
          <cell r="C320">
            <v>7043.29</v>
          </cell>
        </row>
        <row r="321">
          <cell r="A321" t="str">
            <v>DRD0082</v>
          </cell>
          <cell r="B321" t="str">
            <v>VASQUEZ,OLIVIA</v>
          </cell>
          <cell r="C321">
            <v>7000</v>
          </cell>
        </row>
        <row r="322">
          <cell r="A322" t="str">
            <v>DRD0089</v>
          </cell>
          <cell r="B322" t="str">
            <v>CASILDO,HILBERTO</v>
          </cell>
          <cell r="C322">
            <v>3700</v>
          </cell>
        </row>
        <row r="323">
          <cell r="A323" t="str">
            <v>DRD0100</v>
          </cell>
          <cell r="B323" t="str">
            <v>MARENCO,JOSE ANTONIO</v>
          </cell>
          <cell r="C323">
            <v>6226.68</v>
          </cell>
        </row>
        <row r="324">
          <cell r="A324" t="str">
            <v>DRD0109</v>
          </cell>
          <cell r="B324" t="str">
            <v>WELCH,LLOYD</v>
          </cell>
          <cell r="C324">
            <v>15705.47</v>
          </cell>
        </row>
        <row r="325">
          <cell r="A325" t="str">
            <v>DRD0116</v>
          </cell>
          <cell r="B325" t="str">
            <v>BERMUDEZ,FRANCIS B. JR.</v>
          </cell>
          <cell r="C325">
            <v>4000</v>
          </cell>
        </row>
        <row r="326">
          <cell r="A326" t="str">
            <v>DRD0138</v>
          </cell>
          <cell r="B326" t="str">
            <v>GUZMAN,TELFORD</v>
          </cell>
          <cell r="C326">
            <v>4000</v>
          </cell>
        </row>
        <row r="327">
          <cell r="A327" t="str">
            <v>DRD0187</v>
          </cell>
          <cell r="B327" t="str">
            <v>BAPTIST,GILROY &amp; IRMA JONES</v>
          </cell>
          <cell r="C327">
            <v>20625</v>
          </cell>
        </row>
        <row r="328">
          <cell r="A328" t="str">
            <v>DRD0202</v>
          </cell>
          <cell r="B328" t="str">
            <v>WADE,WILFREDO</v>
          </cell>
          <cell r="C328">
            <v>412.86</v>
          </cell>
        </row>
        <row r="329">
          <cell r="A329" t="str">
            <v>DRD0205</v>
          </cell>
          <cell r="B329" t="str">
            <v>PERRIOTT,ISOLEEN</v>
          </cell>
          <cell r="C329">
            <v>4094.81</v>
          </cell>
        </row>
        <row r="330">
          <cell r="A330" t="str">
            <v>DRD0208</v>
          </cell>
          <cell r="B330" t="str">
            <v>SUTHERLAND,CHESTER</v>
          </cell>
          <cell r="C330">
            <v>5472.35</v>
          </cell>
        </row>
        <row r="331">
          <cell r="A331" t="str">
            <v>DRD0214</v>
          </cell>
          <cell r="B331" t="str">
            <v>REYES,SUSAN SHARLENE</v>
          </cell>
          <cell r="C331">
            <v>13892.68</v>
          </cell>
        </row>
        <row r="332">
          <cell r="A332" t="str">
            <v>DRD0217</v>
          </cell>
          <cell r="B332" t="str">
            <v>LOPEZ,REYNA</v>
          </cell>
          <cell r="C332">
            <v>5678.22</v>
          </cell>
        </row>
        <row r="333">
          <cell r="A333" t="str">
            <v>EDU0004</v>
          </cell>
          <cell r="B333" t="str">
            <v>MCKOY,CARLTON</v>
          </cell>
          <cell r="C333">
            <v>5225.45</v>
          </cell>
        </row>
        <row r="334">
          <cell r="A334" t="str">
            <v>EDU0005</v>
          </cell>
          <cell r="B334" t="str">
            <v>GLADDEN,ANDREA</v>
          </cell>
          <cell r="C334">
            <v>28543.82</v>
          </cell>
        </row>
        <row r="335">
          <cell r="A335" t="str">
            <v>EDU0007</v>
          </cell>
          <cell r="B335" t="str">
            <v>FLOWERS,BEULAH SANTOS</v>
          </cell>
          <cell r="C335">
            <v>12662.93</v>
          </cell>
        </row>
        <row r="336">
          <cell r="A336" t="str">
            <v>EDU0008</v>
          </cell>
          <cell r="B336" t="str">
            <v>SANCHEZ,STEVEN</v>
          </cell>
          <cell r="C336">
            <v>13333.54</v>
          </cell>
        </row>
        <row r="337">
          <cell r="A337" t="str">
            <v>EDU0010</v>
          </cell>
          <cell r="B337" t="str">
            <v>CAWICH,MARGARITA</v>
          </cell>
          <cell r="C337">
            <v>5545.19</v>
          </cell>
        </row>
        <row r="338">
          <cell r="A338" t="str">
            <v>EDU0012</v>
          </cell>
          <cell r="B338" t="str">
            <v>CRUZ,OMAR</v>
          </cell>
          <cell r="C338">
            <v>940.99</v>
          </cell>
        </row>
        <row r="339">
          <cell r="A339" t="str">
            <v>EDU0014</v>
          </cell>
          <cell r="B339" t="str">
            <v>PRICE,YVONNE</v>
          </cell>
          <cell r="C339">
            <v>-1.9</v>
          </cell>
        </row>
        <row r="340">
          <cell r="A340" t="str">
            <v>EDU0026</v>
          </cell>
          <cell r="B340" t="str">
            <v>VANEGAS,VENETTE</v>
          </cell>
          <cell r="C340">
            <v>3741.73</v>
          </cell>
        </row>
        <row r="341">
          <cell r="A341" t="str">
            <v>EDU0028</v>
          </cell>
          <cell r="B341" t="str">
            <v>FLOWERS,LEONORA</v>
          </cell>
          <cell r="C341">
            <v>20727.39</v>
          </cell>
        </row>
        <row r="342">
          <cell r="A342" t="str">
            <v>EDU0033</v>
          </cell>
          <cell r="B342" t="str">
            <v>DAKERS,MARVIN</v>
          </cell>
          <cell r="C342">
            <v>-213.98</v>
          </cell>
        </row>
        <row r="343">
          <cell r="A343" t="str">
            <v>EDU0035</v>
          </cell>
          <cell r="B343" t="str">
            <v>HAYLOCK,ARMID</v>
          </cell>
          <cell r="C343">
            <v>15.51</v>
          </cell>
        </row>
        <row r="344">
          <cell r="A344" t="str">
            <v>EDU0048</v>
          </cell>
          <cell r="B344" t="str">
            <v>SAMUELS,GRAFTON HUGH</v>
          </cell>
          <cell r="C344">
            <v>172.54</v>
          </cell>
        </row>
        <row r="345">
          <cell r="A345" t="str">
            <v>EDU0050</v>
          </cell>
          <cell r="B345" t="str">
            <v>BOWEN,MELANIE</v>
          </cell>
          <cell r="C345">
            <v>49.82</v>
          </cell>
        </row>
        <row r="346">
          <cell r="A346" t="str">
            <v>EDU0056</v>
          </cell>
          <cell r="B346" t="str">
            <v>BAUTISTA,KEVIN EUGENE</v>
          </cell>
          <cell r="C346">
            <v>0.62</v>
          </cell>
        </row>
        <row r="347">
          <cell r="A347" t="str">
            <v>EDU0057</v>
          </cell>
          <cell r="B347" t="str">
            <v>FRANCO,ALBADINA</v>
          </cell>
          <cell r="C347">
            <v>2770.57</v>
          </cell>
        </row>
        <row r="348">
          <cell r="A348" t="str">
            <v>EDU0058</v>
          </cell>
          <cell r="B348" t="str">
            <v>KUYLEN,EVELYN</v>
          </cell>
          <cell r="C348">
            <v>107.23</v>
          </cell>
        </row>
        <row r="349">
          <cell r="A349" t="str">
            <v>EDU0059</v>
          </cell>
          <cell r="B349" t="str">
            <v>MAGANA,MARIA</v>
          </cell>
          <cell r="C349">
            <v>40.01</v>
          </cell>
        </row>
        <row r="350">
          <cell r="A350" t="str">
            <v>EDU0062</v>
          </cell>
          <cell r="B350" t="str">
            <v>SMITH,EMRECE</v>
          </cell>
          <cell r="C350">
            <v>4191.43</v>
          </cell>
        </row>
        <row r="351">
          <cell r="A351" t="str">
            <v>EDU0068</v>
          </cell>
          <cell r="B351" t="str">
            <v>NEAL,ARLENE MAE</v>
          </cell>
          <cell r="C351">
            <v>13200</v>
          </cell>
        </row>
        <row r="352">
          <cell r="A352" t="str">
            <v>EDU0069</v>
          </cell>
          <cell r="B352" t="str">
            <v>NEAL,ARLENE MAE</v>
          </cell>
          <cell r="C352">
            <v>3534.93</v>
          </cell>
        </row>
        <row r="353">
          <cell r="A353" t="str">
            <v>EDU0070</v>
          </cell>
          <cell r="B353" t="str">
            <v>HAYLOCK,ARMID</v>
          </cell>
          <cell r="C353">
            <v>3809.32</v>
          </cell>
        </row>
        <row r="354">
          <cell r="A354" t="str">
            <v>EDU0071</v>
          </cell>
          <cell r="B354" t="str">
            <v>RUIZ,DEBORAH</v>
          </cell>
          <cell r="C354">
            <v>13198.7</v>
          </cell>
        </row>
        <row r="355">
          <cell r="A355" t="str">
            <v>EDU0072</v>
          </cell>
          <cell r="B355" t="str">
            <v>RUIZ,DEBORAH</v>
          </cell>
          <cell r="C355">
            <v>3422.21</v>
          </cell>
        </row>
        <row r="356">
          <cell r="A356" t="str">
            <v>EDU0073</v>
          </cell>
          <cell r="B356" t="str">
            <v>DEPAZ,NORBERTO</v>
          </cell>
          <cell r="C356">
            <v>4645.75</v>
          </cell>
        </row>
        <row r="357">
          <cell r="A357" t="str">
            <v>EDU0074</v>
          </cell>
          <cell r="B357" t="str">
            <v>DANIELS,DESIREE</v>
          </cell>
          <cell r="C357">
            <v>12583.87</v>
          </cell>
        </row>
        <row r="358">
          <cell r="A358" t="str">
            <v>EDU0081</v>
          </cell>
          <cell r="B358" t="str">
            <v>MORGAN,DERRICK</v>
          </cell>
          <cell r="C358">
            <v>2675.59</v>
          </cell>
        </row>
        <row r="359">
          <cell r="A359" t="str">
            <v>EDU0082</v>
          </cell>
          <cell r="B359" t="str">
            <v>MORGAN,DERRICK</v>
          </cell>
          <cell r="C359">
            <v>5906.68</v>
          </cell>
        </row>
        <row r="360">
          <cell r="A360" t="str">
            <v>EDU0083</v>
          </cell>
          <cell r="B360" t="str">
            <v>THOMPSON,VONETTA</v>
          </cell>
          <cell r="C360">
            <v>-29.1</v>
          </cell>
        </row>
        <row r="361">
          <cell r="A361" t="str">
            <v>EDU0085</v>
          </cell>
          <cell r="B361" t="str">
            <v>LEIVA,LAURA</v>
          </cell>
          <cell r="C361">
            <v>1027.29</v>
          </cell>
        </row>
        <row r="362">
          <cell r="A362" t="str">
            <v>EDU0086</v>
          </cell>
          <cell r="B362" t="str">
            <v>MARTINEZ,NARDA</v>
          </cell>
          <cell r="C362">
            <v>2220</v>
          </cell>
        </row>
        <row r="363">
          <cell r="A363" t="str">
            <v>EDU0087</v>
          </cell>
          <cell r="B363" t="str">
            <v>COCOM,ROBERTO</v>
          </cell>
          <cell r="C363">
            <v>-19.8</v>
          </cell>
        </row>
        <row r="364">
          <cell r="A364" t="str">
            <v>EDU0088</v>
          </cell>
          <cell r="B364" t="str">
            <v>NAH,DENISE</v>
          </cell>
          <cell r="C364">
            <v>-26.77</v>
          </cell>
        </row>
        <row r="365">
          <cell r="A365" t="str">
            <v>EDU0089</v>
          </cell>
          <cell r="B365" t="str">
            <v>RANCHARAN,JOSE</v>
          </cell>
          <cell r="C365">
            <v>-11.79</v>
          </cell>
        </row>
        <row r="366">
          <cell r="A366" t="str">
            <v>EDU0090</v>
          </cell>
          <cell r="B366" t="str">
            <v>WAIGHT,ELLA</v>
          </cell>
          <cell r="C366">
            <v>-23.62</v>
          </cell>
        </row>
        <row r="367">
          <cell r="A367" t="str">
            <v>EDU0092</v>
          </cell>
          <cell r="B367" t="str">
            <v>MENDEZ,ALLEN</v>
          </cell>
          <cell r="C367">
            <v>-0.4</v>
          </cell>
        </row>
        <row r="368">
          <cell r="A368" t="str">
            <v>EDU0093</v>
          </cell>
          <cell r="B368" t="str">
            <v>GUERRA,ANEL</v>
          </cell>
          <cell r="C368">
            <v>-53.59</v>
          </cell>
        </row>
        <row r="369">
          <cell r="A369" t="str">
            <v>EDU0094</v>
          </cell>
          <cell r="B369" t="str">
            <v>PARKS,ASHRA</v>
          </cell>
          <cell r="C369">
            <v>859.9</v>
          </cell>
        </row>
        <row r="370">
          <cell r="A370" t="str">
            <v>EDU0095</v>
          </cell>
          <cell r="B370" t="str">
            <v>DALEY,ROSHELL</v>
          </cell>
          <cell r="C370">
            <v>-60.78</v>
          </cell>
        </row>
        <row r="371">
          <cell r="A371" t="str">
            <v>EDU0096</v>
          </cell>
          <cell r="B371" t="str">
            <v>LEIVA,LAURA</v>
          </cell>
          <cell r="C371">
            <v>308.3</v>
          </cell>
        </row>
        <row r="372">
          <cell r="A372" t="str">
            <v>EDU0097</v>
          </cell>
          <cell r="B372" t="str">
            <v>RODRIGUEZ,KEISHAN</v>
          </cell>
          <cell r="C372">
            <v>1341.04</v>
          </cell>
        </row>
        <row r="373">
          <cell r="A373" t="str">
            <v>EDU0098</v>
          </cell>
          <cell r="B373" t="str">
            <v>MITCHELL,BEVERLEY</v>
          </cell>
          <cell r="C373">
            <v>1341.04</v>
          </cell>
        </row>
        <row r="374">
          <cell r="A374" t="str">
            <v>EDU0099</v>
          </cell>
          <cell r="B374" t="str">
            <v>STAINE,STEPHANIE</v>
          </cell>
          <cell r="C374">
            <v>7682.78</v>
          </cell>
        </row>
        <row r="375">
          <cell r="A375" t="str">
            <v>EDU0100</v>
          </cell>
          <cell r="B375" t="str">
            <v>ROMERO,EDILTO</v>
          </cell>
          <cell r="C375">
            <v>450</v>
          </cell>
        </row>
        <row r="376">
          <cell r="A376" t="str">
            <v>EDU0101</v>
          </cell>
          <cell r="B376" t="str">
            <v>MENDEZ,ALLEN</v>
          </cell>
          <cell r="C376">
            <v>910</v>
          </cell>
        </row>
        <row r="377">
          <cell r="A377" t="str">
            <v>GOB0002</v>
          </cell>
          <cell r="B377" t="str">
            <v>AVILA,CLAUDIA</v>
          </cell>
          <cell r="C377">
            <v>12816.45</v>
          </cell>
        </row>
        <row r="378">
          <cell r="A378" t="str">
            <v>GOB0003</v>
          </cell>
          <cell r="B378" t="str">
            <v>AZUETA,MARTHA</v>
          </cell>
          <cell r="C378">
            <v>5738.05</v>
          </cell>
        </row>
        <row r="379">
          <cell r="A379" t="str">
            <v>GOB0004</v>
          </cell>
          <cell r="B379" t="str">
            <v>BRADLEY,RANDALL</v>
          </cell>
          <cell r="C379">
            <v>4738.41</v>
          </cell>
        </row>
        <row r="380">
          <cell r="A380" t="str">
            <v>GOB0005</v>
          </cell>
          <cell r="B380" t="str">
            <v>CHEN,MARTIN</v>
          </cell>
          <cell r="C380">
            <v>9462.18</v>
          </cell>
        </row>
        <row r="381">
          <cell r="A381" t="str">
            <v>GOB0006</v>
          </cell>
          <cell r="B381" t="str">
            <v>CHOCO,ALFONSO</v>
          </cell>
          <cell r="C381">
            <v>4563.9799999999996</v>
          </cell>
        </row>
        <row r="382">
          <cell r="A382" t="str">
            <v>GOB0007</v>
          </cell>
          <cell r="B382" t="str">
            <v>CHOCO,CESARIO</v>
          </cell>
          <cell r="C382">
            <v>8392.7999999999993</v>
          </cell>
        </row>
        <row r="383">
          <cell r="A383" t="str">
            <v>GOB0008</v>
          </cell>
          <cell r="B383" t="str">
            <v>DEFOUR,RITA</v>
          </cell>
          <cell r="C383">
            <v>3407.4</v>
          </cell>
        </row>
        <row r="384">
          <cell r="A384" t="str">
            <v>GOB0009</v>
          </cell>
          <cell r="B384" t="str">
            <v>FOSTER,FRANK &amp; ERICA</v>
          </cell>
          <cell r="C384">
            <v>15500</v>
          </cell>
        </row>
        <row r="385">
          <cell r="A385" t="str">
            <v>GOB0010</v>
          </cell>
          <cell r="B385" t="str">
            <v>FRANKLIN,YVONNE</v>
          </cell>
          <cell r="C385">
            <v>4848.18</v>
          </cell>
        </row>
        <row r="386">
          <cell r="A386" t="str">
            <v>GOB0011</v>
          </cell>
          <cell r="B386" t="str">
            <v>HINES,GLENFORD</v>
          </cell>
          <cell r="C386">
            <v>14500</v>
          </cell>
        </row>
        <row r="387">
          <cell r="A387" t="str">
            <v>GOB0013</v>
          </cell>
          <cell r="B387" t="str">
            <v>KISLING,CLARA DOUGLAS</v>
          </cell>
          <cell r="C387">
            <v>4983.07</v>
          </cell>
        </row>
        <row r="388">
          <cell r="A388" t="str">
            <v>GOB0014</v>
          </cell>
          <cell r="B388" t="str">
            <v>MEIGHAN,MARK &amp; BARBARA</v>
          </cell>
          <cell r="C388">
            <v>4849.2700000000004</v>
          </cell>
        </row>
        <row r="389">
          <cell r="A389" t="str">
            <v>GOB0015</v>
          </cell>
          <cell r="B389" t="str">
            <v>MENA,SYLVIA</v>
          </cell>
          <cell r="C389">
            <v>19000</v>
          </cell>
        </row>
        <row r="390">
          <cell r="A390" t="str">
            <v>GOB0016</v>
          </cell>
          <cell r="B390" t="str">
            <v>MENDEZ,TERESITA</v>
          </cell>
          <cell r="C390">
            <v>11164.19</v>
          </cell>
        </row>
        <row r="391">
          <cell r="A391" t="str">
            <v>GOB0017</v>
          </cell>
          <cell r="B391" t="str">
            <v>CASTILLO,IRENE ISABEL</v>
          </cell>
          <cell r="C391">
            <v>9764.92</v>
          </cell>
        </row>
        <row r="392">
          <cell r="A392" t="str">
            <v>GOB0018</v>
          </cell>
          <cell r="B392" t="str">
            <v>PALACIO,MARINA</v>
          </cell>
          <cell r="C392">
            <v>4683.37</v>
          </cell>
        </row>
        <row r="393">
          <cell r="A393" t="str">
            <v>GOB0019</v>
          </cell>
          <cell r="B393" t="str">
            <v>PERLATA,RAMIRO</v>
          </cell>
          <cell r="C393">
            <v>8500</v>
          </cell>
        </row>
        <row r="394">
          <cell r="A394" t="str">
            <v>GOB0020</v>
          </cell>
          <cell r="B394" t="str">
            <v>PETILLO,ANTHONY</v>
          </cell>
          <cell r="C394">
            <v>12000</v>
          </cell>
        </row>
        <row r="395">
          <cell r="A395" t="str">
            <v>GOB0021</v>
          </cell>
          <cell r="B395" t="str">
            <v>RAMIREZ,LAWRENCE</v>
          </cell>
          <cell r="C395">
            <v>3020.02</v>
          </cell>
        </row>
        <row r="396">
          <cell r="A396" t="str">
            <v>GOB0022</v>
          </cell>
          <cell r="B396" t="str">
            <v>ROCHES,BARBARA</v>
          </cell>
          <cell r="C396">
            <v>2331.5500000000002</v>
          </cell>
        </row>
        <row r="397">
          <cell r="A397" t="str">
            <v>GOB0023</v>
          </cell>
          <cell r="B397" t="str">
            <v>SMITH,VIRGINIA</v>
          </cell>
          <cell r="C397">
            <v>4000</v>
          </cell>
        </row>
        <row r="398">
          <cell r="A398" t="str">
            <v>GOB0024</v>
          </cell>
          <cell r="B398" t="str">
            <v>TAYLOR,ROBERT</v>
          </cell>
          <cell r="C398">
            <v>18000</v>
          </cell>
        </row>
        <row r="399">
          <cell r="A399" t="str">
            <v>GOB0025</v>
          </cell>
          <cell r="B399" t="str">
            <v>TEUL,BARTOLO</v>
          </cell>
          <cell r="C399">
            <v>12715.14</v>
          </cell>
        </row>
        <row r="400">
          <cell r="A400" t="str">
            <v>GOB0026</v>
          </cell>
          <cell r="B400" t="str">
            <v>TIABO,ANN</v>
          </cell>
          <cell r="C400">
            <v>19000</v>
          </cell>
        </row>
        <row r="401">
          <cell r="A401" t="str">
            <v>GOB0027</v>
          </cell>
          <cell r="B401" t="str">
            <v>VASQUEZ,LETICIA</v>
          </cell>
          <cell r="C401">
            <v>6868.86</v>
          </cell>
        </row>
        <row r="402">
          <cell r="A402" t="str">
            <v>GOB0028</v>
          </cell>
          <cell r="B402" t="str">
            <v>CAB,MATEO</v>
          </cell>
          <cell r="C402">
            <v>10789.18</v>
          </cell>
        </row>
        <row r="403">
          <cell r="A403" t="str">
            <v>GOB0029</v>
          </cell>
          <cell r="B403" t="str">
            <v>CASTILLO,ORLANDO</v>
          </cell>
          <cell r="C403">
            <v>17737.73</v>
          </cell>
        </row>
        <row r="404">
          <cell r="A404" t="str">
            <v>GOB0030</v>
          </cell>
          <cell r="B404" t="str">
            <v>CHAN,FELICITO</v>
          </cell>
          <cell r="C404">
            <v>9844.81</v>
          </cell>
        </row>
        <row r="405">
          <cell r="A405" t="str">
            <v>GOB0031</v>
          </cell>
          <cell r="B405" t="str">
            <v>CHIN,ADELA</v>
          </cell>
          <cell r="C405">
            <v>16500</v>
          </cell>
        </row>
        <row r="406">
          <cell r="A406" t="str">
            <v>GOB0032</v>
          </cell>
          <cell r="B406" t="str">
            <v>COBB,ALBERTA</v>
          </cell>
          <cell r="C406">
            <v>12538.45</v>
          </cell>
        </row>
        <row r="407">
          <cell r="A407" t="str">
            <v>GOB0033</v>
          </cell>
          <cell r="B407" t="str">
            <v>COCOM,SANTOS</v>
          </cell>
          <cell r="C407">
            <v>6355.09</v>
          </cell>
        </row>
        <row r="408">
          <cell r="A408" t="str">
            <v>GOB0034</v>
          </cell>
          <cell r="B408" t="str">
            <v>GOMEZ,JACQUELINE</v>
          </cell>
          <cell r="C408">
            <v>9594.64</v>
          </cell>
        </row>
        <row r="409">
          <cell r="A409" t="str">
            <v>GOB0036</v>
          </cell>
          <cell r="B409" t="str">
            <v>HERNANDEZ,VICTORIA</v>
          </cell>
          <cell r="C409">
            <v>3426.59</v>
          </cell>
        </row>
        <row r="410">
          <cell r="A410" t="str">
            <v>GOB0038</v>
          </cell>
          <cell r="B410" t="str">
            <v>QUIJIANO,AMIRA</v>
          </cell>
          <cell r="C410">
            <v>16131.58</v>
          </cell>
        </row>
        <row r="411">
          <cell r="A411" t="str">
            <v>GOB0039</v>
          </cell>
          <cell r="B411" t="str">
            <v>TECK,FILBERTO</v>
          </cell>
          <cell r="C411">
            <v>13646.28</v>
          </cell>
        </row>
        <row r="412">
          <cell r="A412" t="str">
            <v>GOB0040</v>
          </cell>
          <cell r="B412" t="str">
            <v>TZUL,ANATOLIO</v>
          </cell>
          <cell r="C412">
            <v>10000</v>
          </cell>
        </row>
        <row r="413">
          <cell r="A413" t="str">
            <v>GOB0041</v>
          </cell>
          <cell r="B413" t="str">
            <v>TZUL,RUFINO</v>
          </cell>
          <cell r="C413">
            <v>8500</v>
          </cell>
        </row>
        <row r="414">
          <cell r="A414" t="str">
            <v>GOB0042</v>
          </cell>
          <cell r="B414" t="str">
            <v>TZUL,SABAS L.</v>
          </cell>
          <cell r="C414">
            <v>10101.68</v>
          </cell>
        </row>
        <row r="415">
          <cell r="A415" t="str">
            <v>GOB0043</v>
          </cell>
          <cell r="B415" t="str">
            <v>TZUL,WILIBALDO</v>
          </cell>
          <cell r="C415">
            <v>10000</v>
          </cell>
        </row>
        <row r="416">
          <cell r="A416" t="str">
            <v>GOB0044</v>
          </cell>
          <cell r="B416" t="str">
            <v>VERDE,EVARISTO</v>
          </cell>
          <cell r="C416">
            <v>2189.21</v>
          </cell>
        </row>
        <row r="417">
          <cell r="A417" t="str">
            <v>GOB0045</v>
          </cell>
          <cell r="B417" t="str">
            <v>VERDE,FIDEL</v>
          </cell>
          <cell r="C417">
            <v>11901.86</v>
          </cell>
        </row>
        <row r="418">
          <cell r="A418" t="str">
            <v>GOB0046</v>
          </cell>
          <cell r="B418" t="str">
            <v>VICTORIN,CELSO</v>
          </cell>
          <cell r="C418">
            <v>10000</v>
          </cell>
        </row>
        <row r="419">
          <cell r="A419" t="str">
            <v>GOB0048</v>
          </cell>
          <cell r="B419" t="str">
            <v>YAH,RAUL</v>
          </cell>
          <cell r="C419">
            <v>10554.1</v>
          </cell>
        </row>
        <row r="420">
          <cell r="A420" t="str">
            <v>GOB0049</v>
          </cell>
          <cell r="B420" t="str">
            <v>ZETINA,IDALICIA</v>
          </cell>
          <cell r="C420">
            <v>12409.19</v>
          </cell>
        </row>
        <row r="421">
          <cell r="A421" t="str">
            <v>GOB0050</v>
          </cell>
          <cell r="B421" t="str">
            <v>ABAN,REYNALDO</v>
          </cell>
          <cell r="C421">
            <v>8111.16</v>
          </cell>
        </row>
        <row r="422">
          <cell r="A422" t="str">
            <v>GOB0051</v>
          </cell>
          <cell r="B422" t="str">
            <v>ARNOLD,ETHEL</v>
          </cell>
          <cell r="C422">
            <v>5500</v>
          </cell>
        </row>
        <row r="423">
          <cell r="A423" t="str">
            <v>GOB0052</v>
          </cell>
          <cell r="B423" t="str">
            <v>AYALA,GABRIEL</v>
          </cell>
          <cell r="C423">
            <v>17500</v>
          </cell>
        </row>
        <row r="424">
          <cell r="A424" t="str">
            <v>GOB0054</v>
          </cell>
          <cell r="B424" t="str">
            <v>BLANCO,MAELA</v>
          </cell>
          <cell r="C424">
            <v>6000</v>
          </cell>
        </row>
        <row r="425">
          <cell r="A425" t="str">
            <v>GOB0055</v>
          </cell>
          <cell r="B425" t="str">
            <v>BOOD,STEPHEN</v>
          </cell>
          <cell r="C425">
            <v>3500</v>
          </cell>
        </row>
        <row r="426">
          <cell r="A426" t="str">
            <v>GOB0056</v>
          </cell>
          <cell r="B426" t="str">
            <v>CHACOM,NICHOLAS</v>
          </cell>
          <cell r="C426">
            <v>5000</v>
          </cell>
        </row>
        <row r="427">
          <cell r="A427" t="str">
            <v>GOB0057</v>
          </cell>
          <cell r="B427" t="str">
            <v>CRAWFORD,HORTENCE</v>
          </cell>
          <cell r="C427">
            <v>5000</v>
          </cell>
        </row>
        <row r="428">
          <cell r="A428" t="str">
            <v>GOB0058</v>
          </cell>
          <cell r="B428" t="str">
            <v>DAWSON,CLIFTON</v>
          </cell>
          <cell r="C428">
            <v>4000</v>
          </cell>
        </row>
        <row r="429">
          <cell r="A429" t="str">
            <v>GOB0059</v>
          </cell>
          <cell r="B429" t="str">
            <v>DYER,YVONNE</v>
          </cell>
          <cell r="C429">
            <v>4800</v>
          </cell>
        </row>
        <row r="430">
          <cell r="A430" t="str">
            <v>GOB0060</v>
          </cell>
          <cell r="B430" t="str">
            <v>FLOWERS,AUSTIN</v>
          </cell>
          <cell r="C430">
            <v>4000</v>
          </cell>
        </row>
        <row r="431">
          <cell r="A431" t="str">
            <v>GOB0061</v>
          </cell>
          <cell r="B431" t="str">
            <v>GORDON,OLGA</v>
          </cell>
          <cell r="C431">
            <v>4000</v>
          </cell>
        </row>
        <row r="432">
          <cell r="A432" t="str">
            <v>GOB0062</v>
          </cell>
          <cell r="B432" t="str">
            <v>KING,LLOYD</v>
          </cell>
          <cell r="C432">
            <v>7453.45</v>
          </cell>
        </row>
        <row r="433">
          <cell r="A433" t="str">
            <v>GOB0063</v>
          </cell>
          <cell r="B433" t="str">
            <v>MCKENZIE,PHYLLIS</v>
          </cell>
          <cell r="C433">
            <v>18349.43</v>
          </cell>
        </row>
        <row r="434">
          <cell r="A434" t="str">
            <v>GOB0064</v>
          </cell>
          <cell r="B434" t="str">
            <v>MCKOY,ICEANI LAMB</v>
          </cell>
          <cell r="C434">
            <v>6000</v>
          </cell>
        </row>
        <row r="435">
          <cell r="A435" t="str">
            <v>GOB0065</v>
          </cell>
          <cell r="B435" t="str">
            <v>MENDEZ,ROQUELINO</v>
          </cell>
          <cell r="C435">
            <v>6865.78</v>
          </cell>
        </row>
        <row r="436">
          <cell r="A436" t="str">
            <v>GOB0066</v>
          </cell>
          <cell r="B436" t="str">
            <v>MIDDLETON,HARRY</v>
          </cell>
          <cell r="C436">
            <v>4500</v>
          </cell>
        </row>
        <row r="437">
          <cell r="A437" t="str">
            <v>GOB0067</v>
          </cell>
          <cell r="B437" t="str">
            <v>MILLER,CLAUDETTE</v>
          </cell>
          <cell r="C437">
            <v>8000</v>
          </cell>
        </row>
        <row r="438">
          <cell r="A438" t="str">
            <v>GOB0068</v>
          </cell>
          <cell r="B438" t="str">
            <v>NEAL,BARBARA</v>
          </cell>
          <cell r="C438">
            <v>3500</v>
          </cell>
        </row>
        <row r="439">
          <cell r="A439" t="str">
            <v>GOB0069</v>
          </cell>
          <cell r="B439" t="str">
            <v>OSMOND,ALMA</v>
          </cell>
          <cell r="C439">
            <v>3969.84</v>
          </cell>
        </row>
        <row r="440">
          <cell r="A440" t="str">
            <v>GOB0070</v>
          </cell>
          <cell r="B440" t="str">
            <v>PLUNKETT,MARION</v>
          </cell>
          <cell r="C440">
            <v>5500</v>
          </cell>
        </row>
        <row r="441">
          <cell r="A441" t="str">
            <v>GOB0071</v>
          </cell>
          <cell r="B441" t="str">
            <v>PRATT,MARGARET</v>
          </cell>
          <cell r="C441">
            <v>3832.18</v>
          </cell>
        </row>
        <row r="442">
          <cell r="A442" t="str">
            <v>GOB0072</v>
          </cell>
          <cell r="B442" t="str">
            <v>RUDON,DOROTHY</v>
          </cell>
          <cell r="C442">
            <v>7500</v>
          </cell>
        </row>
        <row r="443">
          <cell r="A443" t="str">
            <v>GOB0073</v>
          </cell>
          <cell r="B443" t="str">
            <v>SMITH,EVA</v>
          </cell>
          <cell r="C443">
            <v>4000</v>
          </cell>
        </row>
        <row r="444">
          <cell r="A444" t="str">
            <v>GOB0074</v>
          </cell>
          <cell r="B444" t="str">
            <v>SMITH,HARRISON</v>
          </cell>
          <cell r="C444">
            <v>5000</v>
          </cell>
        </row>
        <row r="445">
          <cell r="A445" t="str">
            <v>GOB0075</v>
          </cell>
          <cell r="B445" t="str">
            <v>TALBERT,DOROTHY</v>
          </cell>
          <cell r="C445">
            <v>3500</v>
          </cell>
        </row>
        <row r="446">
          <cell r="A446" t="str">
            <v>GOB0076</v>
          </cell>
          <cell r="B446" t="str">
            <v>THOMAS,MAXIMA</v>
          </cell>
          <cell r="C446">
            <v>4000</v>
          </cell>
        </row>
        <row r="447">
          <cell r="A447" t="str">
            <v>GOB0077</v>
          </cell>
          <cell r="B447" t="str">
            <v>TRAPP,GODFREY</v>
          </cell>
          <cell r="C447">
            <v>6000</v>
          </cell>
        </row>
        <row r="448">
          <cell r="A448" t="str">
            <v>GOB0078</v>
          </cell>
          <cell r="B448" t="str">
            <v>USHER,EMMETT</v>
          </cell>
          <cell r="C448">
            <v>3993.16</v>
          </cell>
        </row>
        <row r="449">
          <cell r="A449" t="str">
            <v>GOB0079</v>
          </cell>
          <cell r="B449" t="str">
            <v>WELCH,CARDINAL</v>
          </cell>
          <cell r="C449">
            <v>3500</v>
          </cell>
        </row>
        <row r="450">
          <cell r="A450" t="str">
            <v>GOB0080</v>
          </cell>
          <cell r="B450" t="str">
            <v>WHITE,STEVEN</v>
          </cell>
          <cell r="C450">
            <v>4000</v>
          </cell>
        </row>
        <row r="451">
          <cell r="A451" t="str">
            <v>GOB0081</v>
          </cell>
          <cell r="B451" t="str">
            <v>YOUNG,CARLOS</v>
          </cell>
          <cell r="C451">
            <v>6000</v>
          </cell>
        </row>
        <row r="452">
          <cell r="A452" t="str">
            <v>GOB0082</v>
          </cell>
          <cell r="B452" t="str">
            <v>YOUNG,NELSON</v>
          </cell>
          <cell r="C452">
            <v>11500</v>
          </cell>
        </row>
        <row r="453">
          <cell r="A453" t="str">
            <v>GOB0083</v>
          </cell>
          <cell r="B453" t="str">
            <v>ARTHURS,EARL</v>
          </cell>
          <cell r="C453">
            <v>7000</v>
          </cell>
        </row>
        <row r="454">
          <cell r="A454" t="str">
            <v>GOB0084</v>
          </cell>
          <cell r="B454" t="str">
            <v>AYALA,SANDRO</v>
          </cell>
          <cell r="C454">
            <v>10000</v>
          </cell>
        </row>
        <row r="455">
          <cell r="A455" t="str">
            <v>GOB0085</v>
          </cell>
          <cell r="B455" t="str">
            <v>BANOS,CELSO</v>
          </cell>
          <cell r="C455">
            <v>4004.46</v>
          </cell>
        </row>
        <row r="456">
          <cell r="A456" t="str">
            <v>GOB0086</v>
          </cell>
          <cell r="B456" t="str">
            <v>BELGRAVE,CELIA</v>
          </cell>
          <cell r="C456">
            <v>4929.7299999999996</v>
          </cell>
        </row>
        <row r="457">
          <cell r="A457" t="str">
            <v>GOB0087</v>
          </cell>
          <cell r="B457" t="str">
            <v>BOOD,RITA</v>
          </cell>
          <cell r="C457">
            <v>3500</v>
          </cell>
        </row>
        <row r="458">
          <cell r="A458" t="str">
            <v>GOB0088</v>
          </cell>
          <cell r="B458" t="str">
            <v>CHAVARRIA,PAMELA</v>
          </cell>
          <cell r="C458">
            <v>4900.53</v>
          </cell>
        </row>
        <row r="459">
          <cell r="A459" t="str">
            <v>GOB0089</v>
          </cell>
          <cell r="B459" t="str">
            <v>COLEMAN,IRMA</v>
          </cell>
          <cell r="C459">
            <v>7500</v>
          </cell>
        </row>
        <row r="460">
          <cell r="A460" t="str">
            <v>GOB0090</v>
          </cell>
          <cell r="B460" t="str">
            <v>DAWSON,RANDOLPH</v>
          </cell>
          <cell r="C460">
            <v>3600</v>
          </cell>
        </row>
        <row r="461">
          <cell r="A461" t="str">
            <v>GOB0091</v>
          </cell>
          <cell r="B461" t="str">
            <v>DIAMOND,DELTRUDE</v>
          </cell>
          <cell r="C461">
            <v>5967.27</v>
          </cell>
        </row>
        <row r="462">
          <cell r="A462" t="str">
            <v>GOB0092</v>
          </cell>
          <cell r="B462" t="str">
            <v>GABRIEL,ANDREA</v>
          </cell>
          <cell r="C462">
            <v>14102.26</v>
          </cell>
        </row>
        <row r="463">
          <cell r="A463" t="str">
            <v>GOB0093</v>
          </cell>
          <cell r="B463" t="str">
            <v>GABRIEL,EMELIA</v>
          </cell>
          <cell r="C463">
            <v>5000</v>
          </cell>
        </row>
        <row r="464">
          <cell r="A464" t="str">
            <v>GOB0094</v>
          </cell>
          <cell r="B464" t="str">
            <v>GARCIA,NOEL</v>
          </cell>
          <cell r="C464">
            <v>5633.35</v>
          </cell>
        </row>
        <row r="465">
          <cell r="A465" t="str">
            <v>GOB0095</v>
          </cell>
          <cell r="B465" t="str">
            <v>JONES,HYACINTH SANTOS</v>
          </cell>
          <cell r="C465">
            <v>4519.78</v>
          </cell>
        </row>
        <row r="466">
          <cell r="A466" t="str">
            <v>GOB0097</v>
          </cell>
          <cell r="B466" t="str">
            <v>LEAL,SARITA</v>
          </cell>
          <cell r="C466">
            <v>18945.439999999999</v>
          </cell>
        </row>
        <row r="467">
          <cell r="A467" t="str">
            <v>GOB0098</v>
          </cell>
          <cell r="B467" t="str">
            <v>LEIVA,DANIEL</v>
          </cell>
          <cell r="C467">
            <v>6000</v>
          </cell>
        </row>
        <row r="468">
          <cell r="A468" t="str">
            <v>GOB0099</v>
          </cell>
          <cell r="B468" t="str">
            <v>LEIVA,EDWARD JR.</v>
          </cell>
          <cell r="C468">
            <v>2784.24</v>
          </cell>
        </row>
        <row r="469">
          <cell r="A469" t="str">
            <v>GOB0100</v>
          </cell>
          <cell r="B469" t="str">
            <v>LEIVA,IRMA</v>
          </cell>
          <cell r="C469">
            <v>6237.45</v>
          </cell>
        </row>
        <row r="470">
          <cell r="A470" t="str">
            <v>GOB0101</v>
          </cell>
          <cell r="B470" t="str">
            <v>LESLIE,JOAN</v>
          </cell>
          <cell r="C470">
            <v>16111.81</v>
          </cell>
        </row>
        <row r="471">
          <cell r="A471" t="str">
            <v>GOB0102</v>
          </cell>
          <cell r="B471" t="str">
            <v>MARTINEZ,ANNA BERTHA</v>
          </cell>
          <cell r="C471">
            <v>9767.65</v>
          </cell>
        </row>
        <row r="472">
          <cell r="A472" t="str">
            <v>GOB0103</v>
          </cell>
          <cell r="B472" t="str">
            <v>MORRISON,THOMAS</v>
          </cell>
          <cell r="C472">
            <v>5000</v>
          </cell>
        </row>
        <row r="473">
          <cell r="A473" t="str">
            <v>GOB0104</v>
          </cell>
          <cell r="B473" t="str">
            <v>MURRAY,SONIA</v>
          </cell>
          <cell r="C473">
            <v>11385</v>
          </cell>
        </row>
        <row r="474">
          <cell r="A474" t="str">
            <v>GOB0105</v>
          </cell>
          <cell r="B474" t="str">
            <v>PINELO,CARLOS</v>
          </cell>
          <cell r="C474">
            <v>18205.7</v>
          </cell>
        </row>
        <row r="475">
          <cell r="A475" t="str">
            <v>GOB0106</v>
          </cell>
          <cell r="B475" t="str">
            <v>PITTS,IRVIN</v>
          </cell>
          <cell r="C475">
            <v>5000</v>
          </cell>
        </row>
        <row r="476">
          <cell r="A476" t="str">
            <v>GOB0107</v>
          </cell>
          <cell r="B476" t="str">
            <v>QUIJIANO,SONIA</v>
          </cell>
          <cell r="C476">
            <v>3076.89</v>
          </cell>
        </row>
        <row r="477">
          <cell r="A477" t="str">
            <v>GOB0108</v>
          </cell>
          <cell r="B477" t="str">
            <v>SAMUELS,SHARON</v>
          </cell>
          <cell r="C477">
            <v>3500</v>
          </cell>
        </row>
        <row r="478">
          <cell r="A478" t="str">
            <v>GOB0109</v>
          </cell>
          <cell r="B478" t="str">
            <v>THOMPSON,ROSITA</v>
          </cell>
          <cell r="C478">
            <v>2695.66</v>
          </cell>
        </row>
        <row r="479">
          <cell r="A479" t="str">
            <v>GOB0110</v>
          </cell>
          <cell r="B479" t="str">
            <v>WILSON,ROSITA</v>
          </cell>
          <cell r="C479">
            <v>9500</v>
          </cell>
        </row>
        <row r="480">
          <cell r="A480" t="str">
            <v>GOB0111</v>
          </cell>
          <cell r="B480" t="str">
            <v>GARCIA,JANE</v>
          </cell>
          <cell r="C480">
            <v>8804.8700000000008</v>
          </cell>
        </row>
        <row r="481">
          <cell r="A481" t="str">
            <v>GOB0112</v>
          </cell>
          <cell r="B481" t="str">
            <v>ARNOLD,MARIE</v>
          </cell>
          <cell r="C481">
            <v>5230.9799999999996</v>
          </cell>
        </row>
        <row r="482">
          <cell r="A482" t="str">
            <v>GOB0113</v>
          </cell>
          <cell r="B482" t="str">
            <v>AUGUST,SAMUEL</v>
          </cell>
          <cell r="C482">
            <v>3500</v>
          </cell>
        </row>
        <row r="483">
          <cell r="A483" t="str">
            <v>GOB0114</v>
          </cell>
          <cell r="B483" t="str">
            <v>AVILEZ,ALMIRA</v>
          </cell>
          <cell r="C483">
            <v>7500</v>
          </cell>
        </row>
        <row r="484">
          <cell r="A484" t="str">
            <v>GOB0115</v>
          </cell>
          <cell r="B484" t="str">
            <v>BAPTIST,THERESE</v>
          </cell>
          <cell r="C484">
            <v>4000</v>
          </cell>
        </row>
        <row r="485">
          <cell r="A485" t="str">
            <v>GOB0117</v>
          </cell>
          <cell r="B485" t="str">
            <v>CASSASOLA,THELMA</v>
          </cell>
          <cell r="C485">
            <v>2090.15</v>
          </cell>
        </row>
        <row r="486">
          <cell r="A486" t="str">
            <v>GOB0118</v>
          </cell>
          <cell r="B486" t="str">
            <v>CLARKE,KAREN</v>
          </cell>
          <cell r="C486">
            <v>3902.29</v>
          </cell>
        </row>
        <row r="487">
          <cell r="A487" t="str">
            <v>GOB0119</v>
          </cell>
          <cell r="B487" t="str">
            <v>DAVIS,NICHOLEE</v>
          </cell>
          <cell r="C487">
            <v>5800</v>
          </cell>
        </row>
        <row r="488">
          <cell r="A488" t="str">
            <v>GOB0120</v>
          </cell>
          <cell r="B488" t="str">
            <v>DAWSON,WILLIAM JR.</v>
          </cell>
          <cell r="C488">
            <v>14920</v>
          </cell>
        </row>
        <row r="489">
          <cell r="A489" t="str">
            <v>GOB0121</v>
          </cell>
          <cell r="B489" t="str">
            <v>GABB,RUTH</v>
          </cell>
          <cell r="C489">
            <v>4833.79</v>
          </cell>
        </row>
        <row r="490">
          <cell r="A490" t="str">
            <v>GOB0122</v>
          </cell>
          <cell r="B490" t="str">
            <v>GENTLE,DERRICK</v>
          </cell>
          <cell r="C490">
            <v>5000</v>
          </cell>
        </row>
        <row r="491">
          <cell r="A491" t="str">
            <v>GOB0123</v>
          </cell>
          <cell r="B491" t="str">
            <v>HOWE,IGNACIO</v>
          </cell>
          <cell r="C491">
            <v>4500</v>
          </cell>
        </row>
        <row r="492">
          <cell r="A492" t="str">
            <v>GOB0124</v>
          </cell>
          <cell r="B492" t="str">
            <v>KING,BARBARA</v>
          </cell>
          <cell r="C492">
            <v>4947.8</v>
          </cell>
        </row>
        <row r="493">
          <cell r="A493" t="str">
            <v>GOB0125</v>
          </cell>
          <cell r="B493" t="str">
            <v>KING,WILWEF MANANSEN</v>
          </cell>
          <cell r="C493">
            <v>4958.32</v>
          </cell>
        </row>
        <row r="494">
          <cell r="A494" t="str">
            <v>GOB0126</v>
          </cell>
          <cell r="B494" t="str">
            <v>LINO,RUDOLPH &amp; ALICE FLOWERS</v>
          </cell>
          <cell r="C494">
            <v>12000</v>
          </cell>
        </row>
        <row r="495">
          <cell r="A495" t="str">
            <v>GOB0127</v>
          </cell>
          <cell r="B495" t="str">
            <v>MARTIN,CONCHA</v>
          </cell>
          <cell r="C495">
            <v>4971.9799999999996</v>
          </cell>
        </row>
        <row r="496">
          <cell r="A496" t="str">
            <v>GOB0128</v>
          </cell>
          <cell r="B496" t="str">
            <v>MENDEZ,SADIA</v>
          </cell>
          <cell r="C496">
            <v>18823.88</v>
          </cell>
        </row>
        <row r="497">
          <cell r="A497" t="str">
            <v>GOB0129</v>
          </cell>
          <cell r="B497" t="str">
            <v>MITCHELL,DENTON&amp;BERNADINE POOK</v>
          </cell>
          <cell r="C497">
            <v>4639.87</v>
          </cell>
        </row>
        <row r="498">
          <cell r="A498" t="str">
            <v>GOB0130</v>
          </cell>
          <cell r="B498" t="str">
            <v>POU,ANN</v>
          </cell>
          <cell r="C498">
            <v>5957.62</v>
          </cell>
        </row>
        <row r="499">
          <cell r="A499" t="str">
            <v>GOB0131</v>
          </cell>
          <cell r="B499" t="str">
            <v>ROCHESTER,DELVORINE</v>
          </cell>
          <cell r="C499">
            <v>3422.97</v>
          </cell>
        </row>
        <row r="500">
          <cell r="A500" t="str">
            <v>GOB0132</v>
          </cell>
          <cell r="B500" t="str">
            <v>RUDON,CARLOS SR.</v>
          </cell>
          <cell r="C500">
            <v>2212.9899999999998</v>
          </cell>
        </row>
        <row r="501">
          <cell r="A501" t="str">
            <v>GOB0133</v>
          </cell>
          <cell r="B501" t="str">
            <v>SMITH,LORNA</v>
          </cell>
          <cell r="C501">
            <v>3951.93</v>
          </cell>
        </row>
        <row r="502">
          <cell r="A502" t="str">
            <v>GOB0134</v>
          </cell>
          <cell r="B502" t="str">
            <v>ORTEGA,DENNIS &amp;LUNETTE ALARCON</v>
          </cell>
          <cell r="C502">
            <v>7301.35</v>
          </cell>
        </row>
        <row r="503">
          <cell r="A503" t="str">
            <v>GOB0135</v>
          </cell>
          <cell r="B503" t="str">
            <v>WADE,MARILYN</v>
          </cell>
          <cell r="C503">
            <v>5832.2</v>
          </cell>
        </row>
        <row r="504">
          <cell r="A504" t="str">
            <v>GOB0136</v>
          </cell>
          <cell r="B504" t="str">
            <v>WAGNER,COLIN</v>
          </cell>
          <cell r="C504">
            <v>3000</v>
          </cell>
        </row>
        <row r="505">
          <cell r="A505" t="str">
            <v>GOB0137</v>
          </cell>
          <cell r="B505" t="str">
            <v>WELCH,LLOYD</v>
          </cell>
          <cell r="C505">
            <v>10057.870000000001</v>
          </cell>
        </row>
        <row r="506">
          <cell r="A506" t="str">
            <v>GOB0138</v>
          </cell>
          <cell r="B506" t="str">
            <v>ALVAREZ,MARIAN</v>
          </cell>
          <cell r="C506">
            <v>5000</v>
          </cell>
        </row>
        <row r="507">
          <cell r="A507" t="str">
            <v>GOB0139</v>
          </cell>
          <cell r="B507" t="str">
            <v>WHYLIE,LILLYANN</v>
          </cell>
          <cell r="C507">
            <v>13713.68</v>
          </cell>
        </row>
        <row r="508">
          <cell r="A508" t="str">
            <v>GOB0140</v>
          </cell>
          <cell r="B508" t="str">
            <v>AUGUST,DANIEL</v>
          </cell>
          <cell r="C508">
            <v>5992.79</v>
          </cell>
        </row>
        <row r="509">
          <cell r="A509" t="str">
            <v>GOB0141</v>
          </cell>
          <cell r="B509" t="str">
            <v>WILLIAMS,HUGH</v>
          </cell>
          <cell r="C509">
            <v>8744.7000000000007</v>
          </cell>
        </row>
        <row r="510">
          <cell r="A510" t="str">
            <v>GOB0142</v>
          </cell>
          <cell r="B510" t="str">
            <v>WILLIAMS,KEZIAH SUTHERLAND</v>
          </cell>
          <cell r="C510">
            <v>7827.5</v>
          </cell>
        </row>
        <row r="511">
          <cell r="A511" t="str">
            <v>GOB0143</v>
          </cell>
          <cell r="B511" t="str">
            <v>BAUTISTA,YOLANDA</v>
          </cell>
          <cell r="C511">
            <v>14785.49</v>
          </cell>
        </row>
        <row r="512">
          <cell r="A512" t="str">
            <v>GOB0144</v>
          </cell>
          <cell r="B512" t="str">
            <v>YOUNG,ROSE</v>
          </cell>
          <cell r="C512">
            <v>7259.55</v>
          </cell>
        </row>
        <row r="513">
          <cell r="A513" t="str">
            <v>GOB0145</v>
          </cell>
          <cell r="B513" t="str">
            <v>DUHEANEY,DOMIGER</v>
          </cell>
          <cell r="C513">
            <v>5000</v>
          </cell>
        </row>
        <row r="514">
          <cell r="A514" t="str">
            <v>GOB0147</v>
          </cell>
          <cell r="B514" t="str">
            <v>LESLIE,HORTENCE &amp; ANDERSON EAR</v>
          </cell>
          <cell r="C514">
            <v>10818.42</v>
          </cell>
        </row>
        <row r="515">
          <cell r="A515" t="str">
            <v>GOB0148</v>
          </cell>
          <cell r="B515" t="str">
            <v>MCKOY,JOYCELYN</v>
          </cell>
          <cell r="C515">
            <v>9025.5</v>
          </cell>
        </row>
        <row r="516">
          <cell r="A516" t="str">
            <v>GOB0149</v>
          </cell>
          <cell r="B516" t="str">
            <v>SOSA,MARGARITA</v>
          </cell>
          <cell r="C516">
            <v>6119.74</v>
          </cell>
        </row>
        <row r="517">
          <cell r="A517" t="str">
            <v>GOB0150</v>
          </cell>
          <cell r="B517" t="str">
            <v>VERNON,JULIET</v>
          </cell>
          <cell r="C517">
            <v>6200</v>
          </cell>
        </row>
        <row r="518">
          <cell r="A518" t="str">
            <v>GOB0151</v>
          </cell>
          <cell r="B518" t="str">
            <v>VICTORIN,FELICIANO</v>
          </cell>
          <cell r="C518">
            <v>6000</v>
          </cell>
        </row>
        <row r="519">
          <cell r="A519" t="str">
            <v>GOB0152</v>
          </cell>
          <cell r="B519" t="str">
            <v>WADE,LESTER</v>
          </cell>
          <cell r="C519">
            <v>5000</v>
          </cell>
        </row>
        <row r="520">
          <cell r="A520" t="str">
            <v>GOB0153</v>
          </cell>
          <cell r="B520" t="str">
            <v>WILLIAMS,NADIA</v>
          </cell>
          <cell r="C520">
            <v>17383.97</v>
          </cell>
        </row>
        <row r="521">
          <cell r="A521" t="str">
            <v>GOB0155</v>
          </cell>
          <cell r="B521" t="str">
            <v>USHER,DENNIS</v>
          </cell>
          <cell r="C521">
            <v>12949.57</v>
          </cell>
        </row>
        <row r="522">
          <cell r="A522" t="str">
            <v>GOB0156</v>
          </cell>
          <cell r="B522" t="str">
            <v>ARAGON,THOMAS JR.</v>
          </cell>
          <cell r="C522">
            <v>11137.77</v>
          </cell>
        </row>
        <row r="523">
          <cell r="A523" t="str">
            <v>GOB0158</v>
          </cell>
          <cell r="B523" t="str">
            <v>JONES,FLORINE</v>
          </cell>
          <cell r="C523">
            <v>4935.34</v>
          </cell>
        </row>
        <row r="524">
          <cell r="A524" t="str">
            <v>GOB0159</v>
          </cell>
          <cell r="B524" t="str">
            <v>MOH,FAUSTINO</v>
          </cell>
          <cell r="C524">
            <v>15000</v>
          </cell>
        </row>
        <row r="525">
          <cell r="A525" t="str">
            <v>GOB0160</v>
          </cell>
          <cell r="B525" t="str">
            <v>NEAL,PETER</v>
          </cell>
          <cell r="C525">
            <v>5192.2700000000004</v>
          </cell>
        </row>
        <row r="526">
          <cell r="A526" t="str">
            <v>GOB0161</v>
          </cell>
          <cell r="B526" t="str">
            <v>RAMCLAM,FRANCES</v>
          </cell>
          <cell r="C526">
            <v>1045.8800000000001</v>
          </cell>
        </row>
        <row r="527">
          <cell r="A527" t="str">
            <v>GOB0162</v>
          </cell>
          <cell r="B527" t="str">
            <v>SAMUELS,WILLIAM SR</v>
          </cell>
          <cell r="C527">
            <v>1769.71</v>
          </cell>
        </row>
        <row r="528">
          <cell r="A528" t="str">
            <v>GOB0163</v>
          </cell>
          <cell r="B528" t="str">
            <v>SMITH,ETHLIN</v>
          </cell>
          <cell r="C528">
            <v>4388.83</v>
          </cell>
        </row>
        <row r="529">
          <cell r="A529" t="str">
            <v>GOB0164</v>
          </cell>
          <cell r="B529" t="str">
            <v>STANFORD,LLOYD</v>
          </cell>
          <cell r="C529">
            <v>2080.4699999999998</v>
          </cell>
        </row>
        <row r="530">
          <cell r="A530" t="str">
            <v>GOB0165</v>
          </cell>
          <cell r="B530" t="str">
            <v>YOUNG,MARIGOLD</v>
          </cell>
          <cell r="C530">
            <v>5846.69</v>
          </cell>
        </row>
        <row r="531">
          <cell r="A531" t="str">
            <v>GOB0166</v>
          </cell>
          <cell r="B531" t="str">
            <v>MORTIS,RAYMOND</v>
          </cell>
          <cell r="C531">
            <v>18013.91</v>
          </cell>
        </row>
        <row r="532">
          <cell r="A532" t="str">
            <v>GOB0167</v>
          </cell>
          <cell r="B532" t="str">
            <v>ELRINGTON,MARK</v>
          </cell>
          <cell r="C532">
            <v>14865.84</v>
          </cell>
        </row>
        <row r="533">
          <cell r="A533" t="str">
            <v>GOB0168</v>
          </cell>
          <cell r="B533" t="str">
            <v>MARTINEZ,ANTHONY</v>
          </cell>
          <cell r="C533">
            <v>3500</v>
          </cell>
        </row>
        <row r="534">
          <cell r="A534" t="str">
            <v>GOB0169</v>
          </cell>
          <cell r="B534" t="str">
            <v>STUART,JERRY</v>
          </cell>
          <cell r="C534">
            <v>3850</v>
          </cell>
        </row>
        <row r="535">
          <cell r="A535" t="str">
            <v>GOB0170</v>
          </cell>
          <cell r="B535" t="str">
            <v>VILLAS,ARNALDO LEONEL</v>
          </cell>
          <cell r="C535">
            <v>15025.04</v>
          </cell>
        </row>
        <row r="536">
          <cell r="A536" t="str">
            <v>GOB0171</v>
          </cell>
          <cell r="B536" t="str">
            <v>CHAVEZ,ALVINA</v>
          </cell>
          <cell r="C536">
            <v>4515.5600000000004</v>
          </cell>
        </row>
        <row r="537">
          <cell r="A537" t="str">
            <v>GOB0172</v>
          </cell>
          <cell r="B537" t="str">
            <v>MADRILL,ORSELL</v>
          </cell>
          <cell r="C537">
            <v>11716.47</v>
          </cell>
        </row>
        <row r="538">
          <cell r="A538" t="str">
            <v>GOB0173</v>
          </cell>
          <cell r="B538" t="str">
            <v>WELCH,EVADNEY</v>
          </cell>
          <cell r="C538">
            <v>7773.99</v>
          </cell>
        </row>
        <row r="539">
          <cell r="A539" t="str">
            <v>GOB0175</v>
          </cell>
          <cell r="B539" t="str">
            <v>COWO,EVAN CHRISTINA MARICRUZ</v>
          </cell>
          <cell r="C539">
            <v>18207.27</v>
          </cell>
        </row>
        <row r="540">
          <cell r="A540" t="str">
            <v>GOB0176</v>
          </cell>
          <cell r="B540" t="str">
            <v>SANCHEZ,YOLANDA</v>
          </cell>
          <cell r="C540">
            <v>7500</v>
          </cell>
        </row>
        <row r="541">
          <cell r="A541" t="str">
            <v>GOB0177</v>
          </cell>
          <cell r="B541" t="str">
            <v>ENRIQUEZ,ELEANOR &amp; BERTRAN</v>
          </cell>
          <cell r="C541">
            <v>13000</v>
          </cell>
        </row>
        <row r="542">
          <cell r="A542" t="str">
            <v>GOB0178</v>
          </cell>
          <cell r="B542" t="str">
            <v>MUNNINGS,RUPERT &amp; MICHELLE</v>
          </cell>
          <cell r="C542">
            <v>1417.84</v>
          </cell>
        </row>
        <row r="543">
          <cell r="A543" t="str">
            <v>GOB0179</v>
          </cell>
          <cell r="B543" t="str">
            <v>GOODGER,ROSALIE &amp; BALTAZAR</v>
          </cell>
          <cell r="C543">
            <v>11501.43</v>
          </cell>
        </row>
        <row r="544">
          <cell r="A544" t="str">
            <v>GOB0180</v>
          </cell>
          <cell r="B544" t="str">
            <v>LUNA,PAULINE</v>
          </cell>
          <cell r="C544">
            <v>5325.15</v>
          </cell>
        </row>
        <row r="545">
          <cell r="A545" t="str">
            <v>GOB0181</v>
          </cell>
          <cell r="B545" t="str">
            <v>MEZA,ROBERTO</v>
          </cell>
          <cell r="C545">
            <v>13467.62</v>
          </cell>
        </row>
        <row r="546">
          <cell r="A546" t="str">
            <v>GOB0182</v>
          </cell>
          <cell r="B546" t="str">
            <v>SALAM,PEDRO &amp; ADELIA COWO</v>
          </cell>
          <cell r="C546">
            <v>4545.8</v>
          </cell>
        </row>
        <row r="547">
          <cell r="A547" t="str">
            <v>GOB0183</v>
          </cell>
          <cell r="B547" t="str">
            <v>TZIB,NASARIO</v>
          </cell>
          <cell r="C547">
            <v>-208.41</v>
          </cell>
        </row>
        <row r="548">
          <cell r="A548" t="str">
            <v>GOB0184</v>
          </cell>
          <cell r="B548" t="str">
            <v>ARANA,ALEXANDRA</v>
          </cell>
          <cell r="C548">
            <v>13000</v>
          </cell>
        </row>
        <row r="549">
          <cell r="A549" t="str">
            <v>GOB0185</v>
          </cell>
          <cell r="B549" t="str">
            <v>BEVANS,ROSITA</v>
          </cell>
          <cell r="C549">
            <v>10591.95</v>
          </cell>
        </row>
        <row r="550">
          <cell r="A550" t="str">
            <v>GOB0186</v>
          </cell>
          <cell r="B550" t="str">
            <v>BROWN,DENBIGH JR.</v>
          </cell>
          <cell r="C550">
            <v>6645.36</v>
          </cell>
        </row>
        <row r="551">
          <cell r="A551" t="str">
            <v>GOB0187</v>
          </cell>
          <cell r="B551" t="str">
            <v>CARR,MANSEL</v>
          </cell>
          <cell r="C551">
            <v>13376.3</v>
          </cell>
        </row>
        <row r="552">
          <cell r="A552" t="str">
            <v>GOB0188</v>
          </cell>
          <cell r="B552" t="str">
            <v>CASTILLO,LEONORE</v>
          </cell>
          <cell r="C552">
            <v>5128</v>
          </cell>
        </row>
        <row r="553">
          <cell r="A553" t="str">
            <v>GOB0189</v>
          </cell>
          <cell r="B553" t="str">
            <v>DOUGAL,DANIEL</v>
          </cell>
          <cell r="C553">
            <v>9000</v>
          </cell>
        </row>
        <row r="554">
          <cell r="A554" t="str">
            <v>GOB0190</v>
          </cell>
          <cell r="B554" t="str">
            <v>GENTLE,CYNTHIA</v>
          </cell>
          <cell r="C554">
            <v>8200</v>
          </cell>
        </row>
        <row r="555">
          <cell r="A555" t="str">
            <v>GOB0191</v>
          </cell>
          <cell r="B555" t="str">
            <v>HENDY,MERLENE</v>
          </cell>
          <cell r="C555">
            <v>6835.35</v>
          </cell>
        </row>
        <row r="556">
          <cell r="A556" t="str">
            <v>GOB0192</v>
          </cell>
          <cell r="B556" t="str">
            <v>HUDSON,JEANETTE</v>
          </cell>
          <cell r="C556">
            <v>6087.46</v>
          </cell>
        </row>
        <row r="557">
          <cell r="A557" t="str">
            <v>GOB0193</v>
          </cell>
          <cell r="B557" t="str">
            <v>IRELAND,AUSTIN</v>
          </cell>
          <cell r="C557">
            <v>8721.17</v>
          </cell>
        </row>
        <row r="558">
          <cell r="A558" t="str">
            <v>GOB0194</v>
          </cell>
          <cell r="B558" t="str">
            <v>MENDEZ,IRMA</v>
          </cell>
          <cell r="C558">
            <v>4000</v>
          </cell>
        </row>
        <row r="559">
          <cell r="A559" t="str">
            <v>GOB0195</v>
          </cell>
          <cell r="B559" t="str">
            <v>OBANDO,AMANCIA</v>
          </cell>
          <cell r="C559">
            <v>5292.04</v>
          </cell>
        </row>
        <row r="560">
          <cell r="A560" t="str">
            <v>GOB0196</v>
          </cell>
          <cell r="B560" t="str">
            <v>OTTLEY,SONIA</v>
          </cell>
          <cell r="C560">
            <v>7519.4</v>
          </cell>
        </row>
        <row r="561">
          <cell r="A561" t="str">
            <v>GOB0197</v>
          </cell>
          <cell r="B561" t="str">
            <v>RAMOS,ANTHONY R.</v>
          </cell>
          <cell r="C561">
            <v>13000</v>
          </cell>
        </row>
        <row r="562">
          <cell r="A562" t="str">
            <v>GOB0198</v>
          </cell>
          <cell r="B562" t="str">
            <v>SHOL,RAFAEL</v>
          </cell>
          <cell r="C562">
            <v>4393.3999999999996</v>
          </cell>
        </row>
        <row r="563">
          <cell r="A563" t="str">
            <v>GOB0199</v>
          </cell>
          <cell r="B563" t="str">
            <v>STUART,KIMBERLY</v>
          </cell>
          <cell r="C563">
            <v>6497.63</v>
          </cell>
        </row>
        <row r="564">
          <cell r="A564" t="str">
            <v>GOB0200</v>
          </cell>
          <cell r="B564" t="str">
            <v>SUTHERLAND,RAYMOND</v>
          </cell>
          <cell r="C564">
            <v>7200</v>
          </cell>
        </row>
        <row r="565">
          <cell r="A565" t="str">
            <v>GOB0202</v>
          </cell>
          <cell r="B565" t="str">
            <v>THOMAS,SYLVIA</v>
          </cell>
          <cell r="C565">
            <v>12000</v>
          </cell>
        </row>
        <row r="566">
          <cell r="A566" t="str">
            <v>GOB0203</v>
          </cell>
          <cell r="B566" t="str">
            <v>TILLETT,ORVILLE</v>
          </cell>
          <cell r="C566">
            <v>15000</v>
          </cell>
        </row>
        <row r="567">
          <cell r="A567" t="str">
            <v>GOB0204</v>
          </cell>
          <cell r="B567" t="str">
            <v>WAGNER,DWAYNE JR.&amp; DARLENA EMM</v>
          </cell>
          <cell r="C567">
            <v>4668.78</v>
          </cell>
        </row>
        <row r="568">
          <cell r="A568" t="str">
            <v>GOB0205</v>
          </cell>
          <cell r="B568" t="str">
            <v>WHYTE,GERALD RALPHSTON</v>
          </cell>
          <cell r="C568">
            <v>11252.59</v>
          </cell>
        </row>
        <row r="569">
          <cell r="A569" t="str">
            <v>GOB0206</v>
          </cell>
          <cell r="B569" t="str">
            <v>ELIJIO,ELAINE NORALEZ</v>
          </cell>
          <cell r="C569">
            <v>6751.03</v>
          </cell>
        </row>
        <row r="570">
          <cell r="A570" t="str">
            <v>GOB0208</v>
          </cell>
          <cell r="B570" t="str">
            <v>GREEN,ALLAN BEVANS</v>
          </cell>
          <cell r="C570">
            <v>4632.2</v>
          </cell>
        </row>
        <row r="571">
          <cell r="A571" t="str">
            <v>GOB0209</v>
          </cell>
          <cell r="B571" t="str">
            <v>PARIENTE,CARLOS</v>
          </cell>
          <cell r="C571">
            <v>11674.59</v>
          </cell>
        </row>
        <row r="572">
          <cell r="A572" t="str">
            <v>GOB0210</v>
          </cell>
          <cell r="B572" t="str">
            <v>RAMIREZ,CECILE</v>
          </cell>
          <cell r="C572">
            <v>6476.37</v>
          </cell>
        </row>
        <row r="573">
          <cell r="A573" t="str">
            <v>GOB0211</v>
          </cell>
          <cell r="B573" t="str">
            <v>TZUL,FIDEL</v>
          </cell>
          <cell r="C573">
            <v>10000</v>
          </cell>
        </row>
        <row r="574">
          <cell r="A574" t="str">
            <v>GOB0213</v>
          </cell>
          <cell r="B574" t="str">
            <v>BARROW,KEMANI</v>
          </cell>
          <cell r="C574">
            <v>2833.59</v>
          </cell>
        </row>
        <row r="575">
          <cell r="A575" t="str">
            <v>GOB0214</v>
          </cell>
          <cell r="B575" t="str">
            <v>BERNARD,ANDREA</v>
          </cell>
          <cell r="C575">
            <v>2475.64</v>
          </cell>
        </row>
        <row r="576">
          <cell r="A576" t="str">
            <v>GOB0215</v>
          </cell>
          <cell r="B576" t="str">
            <v>BRADLEY,DENYS&amp;ERLINDA CARRASCO</v>
          </cell>
          <cell r="C576">
            <v>5132.37</v>
          </cell>
        </row>
        <row r="577">
          <cell r="A577" t="str">
            <v>GOB0216</v>
          </cell>
          <cell r="B577" t="str">
            <v>CRAIG,BERNADETTE</v>
          </cell>
          <cell r="C577">
            <v>4000</v>
          </cell>
        </row>
        <row r="578">
          <cell r="A578" t="str">
            <v>GOB0217</v>
          </cell>
          <cell r="B578" t="str">
            <v>DALY,MARIE ANTONETTE</v>
          </cell>
          <cell r="C578">
            <v>7500</v>
          </cell>
        </row>
        <row r="579">
          <cell r="A579" t="str">
            <v>GOB0218</v>
          </cell>
          <cell r="B579" t="str">
            <v>DURANTES,ERMILO</v>
          </cell>
          <cell r="C579">
            <v>8969.94</v>
          </cell>
        </row>
        <row r="580">
          <cell r="A580" t="str">
            <v>GOB0219</v>
          </cell>
          <cell r="B580" t="str">
            <v>FEANEY,RALPH</v>
          </cell>
          <cell r="C580">
            <v>11500</v>
          </cell>
        </row>
        <row r="581">
          <cell r="A581" t="str">
            <v>GOB0220</v>
          </cell>
          <cell r="B581" t="str">
            <v>JONES,GLENROY</v>
          </cell>
          <cell r="C581">
            <v>10000</v>
          </cell>
        </row>
        <row r="582">
          <cell r="A582" t="str">
            <v>GOB0221</v>
          </cell>
          <cell r="B582" t="str">
            <v>LOPEZ,KAREN</v>
          </cell>
          <cell r="C582">
            <v>4500</v>
          </cell>
        </row>
        <row r="583">
          <cell r="A583" t="str">
            <v>GOB0222</v>
          </cell>
          <cell r="B583" t="str">
            <v>MATURA,WAYNE</v>
          </cell>
          <cell r="C583">
            <v>4600</v>
          </cell>
        </row>
        <row r="584">
          <cell r="A584" t="str">
            <v>GOB0223</v>
          </cell>
          <cell r="B584" t="str">
            <v>MELVIN,MAURICE</v>
          </cell>
          <cell r="C584">
            <v>5843.13</v>
          </cell>
        </row>
        <row r="585">
          <cell r="A585" t="str">
            <v>GOB0224</v>
          </cell>
          <cell r="B585" t="str">
            <v>PHILLIPS,GRACIELA</v>
          </cell>
          <cell r="C585">
            <v>17310.939999999999</v>
          </cell>
        </row>
        <row r="586">
          <cell r="A586" t="str">
            <v>GOB0225</v>
          </cell>
          <cell r="B586" t="str">
            <v>PITTS,EARL</v>
          </cell>
          <cell r="C586">
            <v>5000</v>
          </cell>
        </row>
        <row r="587">
          <cell r="A587" t="str">
            <v>GOB0226</v>
          </cell>
          <cell r="B587" t="str">
            <v>RHABURN,DENNIS &amp; DELMA</v>
          </cell>
          <cell r="C587">
            <v>5212.3</v>
          </cell>
        </row>
        <row r="588">
          <cell r="A588" t="str">
            <v>GOB0227</v>
          </cell>
          <cell r="B588" t="str">
            <v>BROWN,PHYLLIS</v>
          </cell>
          <cell r="C588">
            <v>9869.5499999999993</v>
          </cell>
        </row>
        <row r="589">
          <cell r="A589" t="str">
            <v>GOB0228</v>
          </cell>
          <cell r="B589" t="str">
            <v>CARDONA,AURELIA</v>
          </cell>
          <cell r="C589">
            <v>7745.67</v>
          </cell>
        </row>
        <row r="590">
          <cell r="A590" t="str">
            <v>GOB0229</v>
          </cell>
          <cell r="B590" t="str">
            <v>COLEMAN,ELSIE MAE</v>
          </cell>
          <cell r="C590">
            <v>6869.69</v>
          </cell>
        </row>
        <row r="591">
          <cell r="A591" t="str">
            <v>GOB0230</v>
          </cell>
          <cell r="B591" t="str">
            <v>STAINE,SONIA</v>
          </cell>
          <cell r="C591">
            <v>7740.51</v>
          </cell>
        </row>
        <row r="592">
          <cell r="A592" t="str">
            <v>GOB0231</v>
          </cell>
          <cell r="B592" t="str">
            <v>TORRES,DANIEL</v>
          </cell>
          <cell r="C592">
            <v>15398.99</v>
          </cell>
        </row>
        <row r="593">
          <cell r="A593" t="str">
            <v>GOB0232</v>
          </cell>
          <cell r="B593" t="str">
            <v>BRICENO,CENOIDA</v>
          </cell>
          <cell r="C593">
            <v>4863.74</v>
          </cell>
        </row>
        <row r="594">
          <cell r="A594" t="str">
            <v>GOB0233</v>
          </cell>
          <cell r="B594" t="str">
            <v>CACHO,IVOR</v>
          </cell>
          <cell r="C594">
            <v>4000</v>
          </cell>
        </row>
        <row r="595">
          <cell r="A595" t="str">
            <v>GOB0234</v>
          </cell>
          <cell r="B595" t="str">
            <v>FELIX,ETHLENA</v>
          </cell>
          <cell r="C595">
            <v>7141.69</v>
          </cell>
        </row>
        <row r="596">
          <cell r="A596" t="str">
            <v>GOB0235</v>
          </cell>
          <cell r="B596" t="str">
            <v>MEIGHAN,SCARLET</v>
          </cell>
          <cell r="C596">
            <v>8188.64</v>
          </cell>
        </row>
        <row r="597">
          <cell r="A597" t="str">
            <v>GOB0236</v>
          </cell>
          <cell r="B597" t="str">
            <v>OTTLEY,PATRICK</v>
          </cell>
          <cell r="C597">
            <v>2616.34</v>
          </cell>
        </row>
        <row r="598">
          <cell r="A598" t="str">
            <v>GOB0237</v>
          </cell>
          <cell r="B598" t="str">
            <v>HERRERA,HALLET</v>
          </cell>
          <cell r="C598">
            <v>4000</v>
          </cell>
        </row>
        <row r="599">
          <cell r="A599" t="str">
            <v>GOB0240</v>
          </cell>
          <cell r="B599" t="str">
            <v>ANDERSON,BERNICE</v>
          </cell>
          <cell r="C599">
            <v>16859.099999999999</v>
          </cell>
        </row>
        <row r="600">
          <cell r="A600" t="str">
            <v>GOB0241</v>
          </cell>
          <cell r="B600" t="str">
            <v>ARZU,ANN</v>
          </cell>
          <cell r="C600">
            <v>9809.85</v>
          </cell>
        </row>
        <row r="601">
          <cell r="A601" t="str">
            <v>GOB0242</v>
          </cell>
          <cell r="B601" t="str">
            <v>BENNETT,KENNETH JR.</v>
          </cell>
          <cell r="C601">
            <v>20000</v>
          </cell>
        </row>
        <row r="602">
          <cell r="A602" t="str">
            <v>GOB0243</v>
          </cell>
          <cell r="B602" t="str">
            <v>BERNARD,MARTHA</v>
          </cell>
          <cell r="C602">
            <v>16979.11</v>
          </cell>
        </row>
        <row r="603">
          <cell r="A603" t="str">
            <v>GOB0244</v>
          </cell>
          <cell r="B603" t="str">
            <v>BRICENO,EUDELCIA</v>
          </cell>
          <cell r="C603">
            <v>19746.55</v>
          </cell>
        </row>
        <row r="604">
          <cell r="A604" t="str">
            <v>GOB0245</v>
          </cell>
          <cell r="B604" t="str">
            <v>CAMPOS,JOSE ANTONIO</v>
          </cell>
          <cell r="C604">
            <v>12322.77</v>
          </cell>
        </row>
        <row r="605">
          <cell r="A605" t="str">
            <v>GOB0246</v>
          </cell>
          <cell r="B605" t="str">
            <v>CASTILLO,DELVORINE</v>
          </cell>
          <cell r="C605">
            <v>19965.93</v>
          </cell>
        </row>
        <row r="606">
          <cell r="A606" t="str">
            <v>GOB0247</v>
          </cell>
          <cell r="B606" t="str">
            <v>CASTRO,MARY</v>
          </cell>
          <cell r="C606">
            <v>-0.05</v>
          </cell>
        </row>
        <row r="607">
          <cell r="A607" t="str">
            <v>GOB0248</v>
          </cell>
          <cell r="B607" t="str">
            <v>CAYETANO,JESSE</v>
          </cell>
          <cell r="C607">
            <v>14486.94</v>
          </cell>
        </row>
        <row r="608">
          <cell r="A608" t="str">
            <v>GOB0249</v>
          </cell>
          <cell r="B608" t="str">
            <v>DAWSON,MICHAEL</v>
          </cell>
          <cell r="C608">
            <v>19583.46</v>
          </cell>
        </row>
        <row r="609">
          <cell r="A609" t="str">
            <v>GOB0250</v>
          </cell>
          <cell r="B609" t="str">
            <v>EILEY,WAYNE</v>
          </cell>
          <cell r="C609">
            <v>2075.0500000000002</v>
          </cell>
        </row>
        <row r="610">
          <cell r="A610" t="str">
            <v>GOB0251</v>
          </cell>
          <cell r="B610" t="str">
            <v>FERGUSON,LEONIE</v>
          </cell>
          <cell r="C610">
            <v>22.78</v>
          </cell>
        </row>
        <row r="611">
          <cell r="A611" t="str">
            <v>GOB0252</v>
          </cell>
          <cell r="B611" t="str">
            <v>FLORES,AGNES</v>
          </cell>
          <cell r="C611">
            <v>9080.33</v>
          </cell>
        </row>
        <row r="612">
          <cell r="A612" t="str">
            <v>GOB0254</v>
          </cell>
          <cell r="B612" t="str">
            <v>GRAHAM,GILDA NEAL</v>
          </cell>
          <cell r="C612">
            <v>16933.830000000002</v>
          </cell>
        </row>
        <row r="613">
          <cell r="A613" t="str">
            <v>GOB0256</v>
          </cell>
          <cell r="B613" t="str">
            <v>HUMPHREYS,FRANCIS</v>
          </cell>
          <cell r="C613">
            <v>18000</v>
          </cell>
        </row>
        <row r="614">
          <cell r="A614" t="str">
            <v>GOB0257</v>
          </cell>
          <cell r="B614" t="str">
            <v>JOHNSON,THOMAS</v>
          </cell>
          <cell r="C614">
            <v>1.79</v>
          </cell>
        </row>
        <row r="615">
          <cell r="A615" t="str">
            <v>GOB0258</v>
          </cell>
          <cell r="B615" t="str">
            <v>JONES,CAROL</v>
          </cell>
          <cell r="C615">
            <v>18000</v>
          </cell>
        </row>
        <row r="616">
          <cell r="A616" t="str">
            <v>GOB0259</v>
          </cell>
          <cell r="B616" t="str">
            <v>JOSEPH,VILMA</v>
          </cell>
          <cell r="C616">
            <v>7200</v>
          </cell>
        </row>
        <row r="617">
          <cell r="A617" t="str">
            <v>GOB0260</v>
          </cell>
          <cell r="B617" t="str">
            <v>LUCAS,HUBERT LESLIE</v>
          </cell>
          <cell r="C617">
            <v>19877.259999999998</v>
          </cell>
        </row>
        <row r="618">
          <cell r="A618" t="str">
            <v>GOB0261</v>
          </cell>
          <cell r="B618" t="str">
            <v>MARTINEZ,PETER &amp; DELLY</v>
          </cell>
          <cell r="C618">
            <v>19443.63</v>
          </cell>
        </row>
        <row r="619">
          <cell r="A619" t="str">
            <v>GOB0263</v>
          </cell>
          <cell r="B619" t="str">
            <v>NICHOLAS,MARTHA</v>
          </cell>
          <cell r="C619">
            <v>17960</v>
          </cell>
        </row>
        <row r="620">
          <cell r="A620" t="str">
            <v>GOB0264</v>
          </cell>
          <cell r="B620" t="str">
            <v>NORALEZ,BARBARA</v>
          </cell>
          <cell r="C620">
            <v>20000</v>
          </cell>
        </row>
        <row r="621">
          <cell r="A621" t="str">
            <v>GOB0265</v>
          </cell>
          <cell r="B621" t="str">
            <v>NOVELO,NORMA</v>
          </cell>
          <cell r="C621">
            <v>18982.97</v>
          </cell>
        </row>
        <row r="622">
          <cell r="A622" t="str">
            <v>GOB0266</v>
          </cell>
          <cell r="B622" t="str">
            <v>OLIVERA,JEAN</v>
          </cell>
          <cell r="C622">
            <v>14836.35</v>
          </cell>
        </row>
        <row r="623">
          <cell r="A623" t="str">
            <v>GOB0267</v>
          </cell>
          <cell r="B623" t="str">
            <v>PARCHUE,ANNETTE</v>
          </cell>
          <cell r="C623">
            <v>14938.14</v>
          </cell>
        </row>
        <row r="624">
          <cell r="A624" t="str">
            <v>GOB0269</v>
          </cell>
          <cell r="B624" t="str">
            <v>REQUENA,CLAUDETTE</v>
          </cell>
          <cell r="C624">
            <v>16979.63</v>
          </cell>
        </row>
        <row r="625">
          <cell r="A625" t="str">
            <v>GOB0270</v>
          </cell>
          <cell r="B625" t="str">
            <v>REYES,PHYLISS &amp; ASUSENA</v>
          </cell>
          <cell r="C625">
            <v>14591.74</v>
          </cell>
        </row>
        <row r="626">
          <cell r="A626" t="str">
            <v>GOB0271</v>
          </cell>
          <cell r="B626" t="str">
            <v>ROBINSON,CHERRYL &amp; S. SAMUELS</v>
          </cell>
          <cell r="C626">
            <v>1411.12</v>
          </cell>
        </row>
        <row r="627">
          <cell r="A627" t="str">
            <v>GOB0273</v>
          </cell>
          <cell r="B627" t="str">
            <v>WADE,CORRINE</v>
          </cell>
          <cell r="C627">
            <v>13078.45</v>
          </cell>
        </row>
        <row r="628">
          <cell r="A628" t="str">
            <v>GOB0274</v>
          </cell>
          <cell r="B628" t="str">
            <v>SACASA,DAYTON JOHN</v>
          </cell>
          <cell r="C628">
            <v>7500</v>
          </cell>
        </row>
        <row r="629">
          <cell r="A629" t="str">
            <v>GOB0275</v>
          </cell>
          <cell r="B629" t="str">
            <v>SANCHEZ,CONSUELO</v>
          </cell>
          <cell r="C629">
            <v>12942.14</v>
          </cell>
        </row>
        <row r="630">
          <cell r="A630" t="str">
            <v>GOB0276</v>
          </cell>
          <cell r="B630" t="str">
            <v>SINGH,ANTHONY</v>
          </cell>
          <cell r="C630">
            <v>20000</v>
          </cell>
        </row>
        <row r="631">
          <cell r="A631" t="str">
            <v>GOB0277</v>
          </cell>
          <cell r="B631" t="str">
            <v>TACA,MARIANO</v>
          </cell>
          <cell r="C631">
            <v>20000</v>
          </cell>
        </row>
        <row r="632">
          <cell r="A632" t="str">
            <v>GOB0278</v>
          </cell>
          <cell r="B632" t="str">
            <v>VAUGHAN,MYRNA</v>
          </cell>
          <cell r="C632">
            <v>13189.45</v>
          </cell>
        </row>
        <row r="633">
          <cell r="A633" t="str">
            <v>GOB0279</v>
          </cell>
          <cell r="B633" t="str">
            <v>WILLIAMS,RHUBEL</v>
          </cell>
          <cell r="C633">
            <v>11838.19</v>
          </cell>
        </row>
        <row r="634">
          <cell r="A634" t="str">
            <v>GOB0280</v>
          </cell>
          <cell r="B634" t="str">
            <v>YOUNG,CLARINE</v>
          </cell>
          <cell r="C634">
            <v>11359.05</v>
          </cell>
        </row>
        <row r="635">
          <cell r="A635" t="str">
            <v>GOB0281</v>
          </cell>
          <cell r="B635" t="str">
            <v>YOUNG,FLORINE</v>
          </cell>
          <cell r="C635">
            <v>14861.07</v>
          </cell>
        </row>
        <row r="636">
          <cell r="A636" t="str">
            <v>GOB0282</v>
          </cell>
          <cell r="B636" t="str">
            <v>AUDINETTE,WILLIAM</v>
          </cell>
          <cell r="C636">
            <v>19000</v>
          </cell>
        </row>
        <row r="637">
          <cell r="A637" t="str">
            <v>GOB0283</v>
          </cell>
          <cell r="B637" t="str">
            <v>BOL,BALDOMERO</v>
          </cell>
          <cell r="C637">
            <v>10000</v>
          </cell>
        </row>
        <row r="638">
          <cell r="A638" t="str">
            <v>GOB0285</v>
          </cell>
          <cell r="B638" t="str">
            <v>COBB,GOYO</v>
          </cell>
          <cell r="C638">
            <v>15821.02</v>
          </cell>
        </row>
        <row r="639">
          <cell r="A639" t="str">
            <v>GOB0286</v>
          </cell>
          <cell r="B639" t="str">
            <v>DE LA ROSA,DOMINGA</v>
          </cell>
          <cell r="C639">
            <v>16500</v>
          </cell>
        </row>
        <row r="640">
          <cell r="A640" t="str">
            <v>GOB0287</v>
          </cell>
          <cell r="B640" t="str">
            <v>DELGADO,ABELARDO</v>
          </cell>
          <cell r="C640">
            <v>11500</v>
          </cell>
        </row>
        <row r="641">
          <cell r="A641" t="str">
            <v>GOB0288</v>
          </cell>
          <cell r="B641" t="str">
            <v>FABER,LINDA</v>
          </cell>
          <cell r="C641">
            <v>4500</v>
          </cell>
        </row>
        <row r="642">
          <cell r="A642" t="str">
            <v>GOB0289</v>
          </cell>
          <cell r="B642" t="str">
            <v>FLOWERS,BEVERLY</v>
          </cell>
          <cell r="C642">
            <v>14875.8</v>
          </cell>
        </row>
        <row r="643">
          <cell r="A643" t="str">
            <v>GOB0291</v>
          </cell>
          <cell r="B643" t="str">
            <v>KELLYMAN,GLORIA</v>
          </cell>
          <cell r="C643">
            <v>11849.05</v>
          </cell>
        </row>
        <row r="644">
          <cell r="A644" t="str">
            <v>GOB0292</v>
          </cell>
          <cell r="B644" t="str">
            <v>LAMB,ROSIE</v>
          </cell>
          <cell r="C644">
            <v>7500</v>
          </cell>
        </row>
        <row r="645">
          <cell r="A645" t="str">
            <v>GOB0293</v>
          </cell>
          <cell r="B645" t="str">
            <v>MORGAN,LEROY</v>
          </cell>
          <cell r="C645">
            <v>12500</v>
          </cell>
        </row>
        <row r="646">
          <cell r="A646" t="str">
            <v>GOB0294</v>
          </cell>
          <cell r="B646" t="str">
            <v>MYVETTE,RITA</v>
          </cell>
          <cell r="C646">
            <v>10240.030000000001</v>
          </cell>
        </row>
        <row r="647">
          <cell r="A647" t="str">
            <v>GOB0295</v>
          </cell>
          <cell r="B647" t="str">
            <v>NEAL,JOSEPHINE</v>
          </cell>
          <cell r="C647">
            <v>14130.04</v>
          </cell>
        </row>
        <row r="648">
          <cell r="A648" t="str">
            <v>GOB0296</v>
          </cell>
          <cell r="B648" t="str">
            <v>NOVELO,EDWARDO</v>
          </cell>
          <cell r="C648">
            <v>7500</v>
          </cell>
        </row>
        <row r="649">
          <cell r="A649" t="str">
            <v>GOB0297</v>
          </cell>
          <cell r="B649" t="str">
            <v>PARHAM,AMANDA</v>
          </cell>
          <cell r="C649">
            <v>16564.34</v>
          </cell>
        </row>
        <row r="650">
          <cell r="A650" t="str">
            <v>GOB0298</v>
          </cell>
          <cell r="B650" t="str">
            <v>PENA,LUIS</v>
          </cell>
          <cell r="C650">
            <v>13291.32</v>
          </cell>
        </row>
        <row r="651">
          <cell r="A651" t="str">
            <v>GOB0299</v>
          </cell>
          <cell r="B651" t="str">
            <v>POLLARD,KENT</v>
          </cell>
          <cell r="C651">
            <v>3909.87</v>
          </cell>
        </row>
        <row r="652">
          <cell r="A652" t="str">
            <v>GOB0300</v>
          </cell>
          <cell r="B652" t="str">
            <v>SMITH,ALWYN</v>
          </cell>
          <cell r="C652">
            <v>3535.87</v>
          </cell>
        </row>
        <row r="653">
          <cell r="A653" t="str">
            <v>GOB0301</v>
          </cell>
          <cell r="B653" t="str">
            <v>TATE,MANUEL</v>
          </cell>
          <cell r="C653">
            <v>16500</v>
          </cell>
        </row>
        <row r="654">
          <cell r="A654" t="str">
            <v>GOB0302</v>
          </cell>
          <cell r="B654" t="str">
            <v>TERRY,MARGARET</v>
          </cell>
          <cell r="C654">
            <v>11007.41</v>
          </cell>
        </row>
        <row r="655">
          <cell r="A655" t="str">
            <v>GOB0303</v>
          </cell>
          <cell r="B655" t="str">
            <v>TESCUM,ALEXANDER</v>
          </cell>
          <cell r="C655">
            <v>2796.72</v>
          </cell>
        </row>
        <row r="656">
          <cell r="A656" t="str">
            <v>GOB0304</v>
          </cell>
          <cell r="B656" t="str">
            <v>TILLETT,DAVID (CHARLES)</v>
          </cell>
          <cell r="C656">
            <v>17793.09</v>
          </cell>
        </row>
        <row r="657">
          <cell r="A657" t="str">
            <v>GOB0305</v>
          </cell>
          <cell r="B657" t="str">
            <v>VASQUEZ,OMAR</v>
          </cell>
          <cell r="C657">
            <v>17000</v>
          </cell>
        </row>
        <row r="658">
          <cell r="A658" t="str">
            <v>GOB0306</v>
          </cell>
          <cell r="B658" t="str">
            <v>WHITE,ROY</v>
          </cell>
          <cell r="C658">
            <v>8377.39</v>
          </cell>
        </row>
        <row r="659">
          <cell r="A659" t="str">
            <v>GOB0307</v>
          </cell>
          <cell r="B659" t="str">
            <v>WILLIAMS,ANITA</v>
          </cell>
          <cell r="C659">
            <v>13455.3</v>
          </cell>
        </row>
        <row r="660">
          <cell r="A660" t="str">
            <v>GOB0308</v>
          </cell>
          <cell r="B660" t="str">
            <v>ZALDIVAR,MOISES SR.</v>
          </cell>
          <cell r="C660">
            <v>-0.17</v>
          </cell>
        </row>
        <row r="661">
          <cell r="A661" t="str">
            <v>GOB0309</v>
          </cell>
          <cell r="B661" t="str">
            <v>ANTHONY,EZZART</v>
          </cell>
          <cell r="C661">
            <v>16500</v>
          </cell>
        </row>
        <row r="662">
          <cell r="A662" t="str">
            <v>GOB0311</v>
          </cell>
          <cell r="B662" t="str">
            <v>BARROW,SHERLETT</v>
          </cell>
          <cell r="C662">
            <v>14000</v>
          </cell>
        </row>
        <row r="663">
          <cell r="A663" t="str">
            <v>GOB0312</v>
          </cell>
          <cell r="B663" t="str">
            <v>BATTY,JEANETTE</v>
          </cell>
          <cell r="C663">
            <v>2968.76</v>
          </cell>
        </row>
        <row r="664">
          <cell r="A664" t="str">
            <v>GOB0313</v>
          </cell>
          <cell r="B664" t="str">
            <v>BEEKS,LUDRICK</v>
          </cell>
          <cell r="C664">
            <v>12750</v>
          </cell>
        </row>
        <row r="665">
          <cell r="A665" t="str">
            <v>GOB0314</v>
          </cell>
          <cell r="B665" t="str">
            <v>BLACK,WILLIAM &amp; MERDITH</v>
          </cell>
          <cell r="C665">
            <v>13991.61</v>
          </cell>
        </row>
        <row r="666">
          <cell r="A666" t="str">
            <v>GOB0316</v>
          </cell>
          <cell r="B666" t="str">
            <v>CASTELLANOS,MAGNO</v>
          </cell>
          <cell r="C666">
            <v>17882.93</v>
          </cell>
        </row>
        <row r="667">
          <cell r="A667" t="str">
            <v>GOB0318</v>
          </cell>
          <cell r="B667" t="str">
            <v>FITZGIBBON,ROSALIND</v>
          </cell>
          <cell r="C667">
            <v>8823.06</v>
          </cell>
        </row>
        <row r="668">
          <cell r="A668" t="str">
            <v>GOB0319</v>
          </cell>
          <cell r="B668" t="str">
            <v>GARBUTT,CATHERINE</v>
          </cell>
          <cell r="C668">
            <v>2985.59</v>
          </cell>
        </row>
        <row r="669">
          <cell r="A669" t="str">
            <v>GOB0320</v>
          </cell>
          <cell r="B669" t="str">
            <v>TRAPP,JACQUELINE&amp;ELEANOR GORDO</v>
          </cell>
          <cell r="C669">
            <v>13994.58</v>
          </cell>
        </row>
        <row r="670">
          <cell r="A670" t="str">
            <v>GOB0321</v>
          </cell>
          <cell r="B670" t="str">
            <v>GOTOY,GLADYS</v>
          </cell>
          <cell r="C670">
            <v>1629.51</v>
          </cell>
        </row>
        <row r="671">
          <cell r="A671" t="str">
            <v>GOB0322</v>
          </cell>
          <cell r="B671" t="str">
            <v>GOTOY,GRACE</v>
          </cell>
          <cell r="C671">
            <v>6000</v>
          </cell>
        </row>
        <row r="672">
          <cell r="A672" t="str">
            <v>GOB0323</v>
          </cell>
          <cell r="B672" t="str">
            <v>GRANT,BARBARA</v>
          </cell>
          <cell r="C672">
            <v>6.5</v>
          </cell>
        </row>
        <row r="673">
          <cell r="A673" t="str">
            <v>GOB0324</v>
          </cell>
          <cell r="B673" t="str">
            <v>HEMSLEY,ALVINE</v>
          </cell>
          <cell r="C673">
            <v>9975.52</v>
          </cell>
        </row>
        <row r="674">
          <cell r="A674" t="str">
            <v>GOB0325</v>
          </cell>
          <cell r="B674" t="str">
            <v>JONES,EVRIL</v>
          </cell>
          <cell r="C674">
            <v>10731.45</v>
          </cell>
        </row>
        <row r="675">
          <cell r="A675" t="str">
            <v>GOB0326</v>
          </cell>
          <cell r="B675" t="str">
            <v>KISLING,CALBERT</v>
          </cell>
          <cell r="C675">
            <v>7345.14</v>
          </cell>
        </row>
        <row r="676">
          <cell r="A676" t="str">
            <v>GOB0327</v>
          </cell>
          <cell r="B676" t="str">
            <v>KUYLEN,BERNADETTE</v>
          </cell>
          <cell r="C676">
            <v>7500</v>
          </cell>
        </row>
        <row r="677">
          <cell r="A677" t="str">
            <v>GOB0328</v>
          </cell>
          <cell r="B677" t="str">
            <v>LAMBEY,ELORINE</v>
          </cell>
          <cell r="C677">
            <v>9338.01</v>
          </cell>
        </row>
        <row r="678">
          <cell r="A678" t="str">
            <v>GOB0329</v>
          </cell>
          <cell r="B678" t="str">
            <v>LONGSWORTH,DEBORAH</v>
          </cell>
          <cell r="C678">
            <v>4174.8900000000003</v>
          </cell>
        </row>
        <row r="679">
          <cell r="A679" t="str">
            <v>GOB0330</v>
          </cell>
          <cell r="B679" t="str">
            <v>MARTIN,ENID</v>
          </cell>
          <cell r="C679">
            <v>17188.37</v>
          </cell>
        </row>
        <row r="680">
          <cell r="A680" t="str">
            <v>GOB0331</v>
          </cell>
          <cell r="B680" t="str">
            <v>MATURA,ROBERT NUGENT &amp; ETHEL</v>
          </cell>
          <cell r="C680">
            <v>12503.25</v>
          </cell>
        </row>
        <row r="681">
          <cell r="A681" t="str">
            <v>GOB0333</v>
          </cell>
          <cell r="B681" t="str">
            <v>NEAL,GLADYS</v>
          </cell>
          <cell r="C681">
            <v>8404.08</v>
          </cell>
        </row>
        <row r="682">
          <cell r="A682" t="str">
            <v>GOB0335</v>
          </cell>
          <cell r="B682" t="str">
            <v>NEAL,MERLENE</v>
          </cell>
          <cell r="C682">
            <v>14972.88</v>
          </cell>
        </row>
        <row r="683">
          <cell r="A683" t="str">
            <v>GOB0338</v>
          </cell>
          <cell r="B683" t="str">
            <v>USHER,LEONARD</v>
          </cell>
          <cell r="C683">
            <v>-116.66</v>
          </cell>
        </row>
        <row r="684">
          <cell r="A684" t="str">
            <v>GOB0340</v>
          </cell>
          <cell r="B684" t="str">
            <v>BROWN,CECELIA</v>
          </cell>
          <cell r="C684">
            <v>3500</v>
          </cell>
        </row>
        <row r="685">
          <cell r="A685" t="str">
            <v>GOB0341</v>
          </cell>
          <cell r="B685" t="str">
            <v>GONZALEZ,BEATRIZ</v>
          </cell>
          <cell r="C685">
            <v>13758.58</v>
          </cell>
        </row>
        <row r="686">
          <cell r="A686" t="str">
            <v>GOB0342</v>
          </cell>
          <cell r="B686" t="str">
            <v>BONNER,KAYE</v>
          </cell>
          <cell r="C686">
            <v>7661.51</v>
          </cell>
        </row>
        <row r="687">
          <cell r="A687" t="str">
            <v>GOB0343</v>
          </cell>
          <cell r="B687" t="str">
            <v>ANDREWIN,SYLVIA BOWEN</v>
          </cell>
          <cell r="C687">
            <v>2978.89</v>
          </cell>
        </row>
        <row r="688">
          <cell r="A688" t="str">
            <v>GOB0344</v>
          </cell>
          <cell r="B688" t="str">
            <v>ARMSTRONG,CLAUDETTE</v>
          </cell>
          <cell r="C688">
            <v>9843.68</v>
          </cell>
        </row>
        <row r="689">
          <cell r="A689" t="str">
            <v>GOB0345</v>
          </cell>
          <cell r="B689" t="str">
            <v>ARMSTRONG,SHARON</v>
          </cell>
          <cell r="C689">
            <v>5377.28</v>
          </cell>
        </row>
        <row r="690">
          <cell r="A690" t="str">
            <v>GOB0346</v>
          </cell>
          <cell r="B690" t="str">
            <v>ARNOLD,GALE</v>
          </cell>
          <cell r="C690">
            <v>7145.84</v>
          </cell>
        </row>
        <row r="691">
          <cell r="A691" t="str">
            <v>GOB0348</v>
          </cell>
          <cell r="B691" t="str">
            <v>AUGUST,EDGAR</v>
          </cell>
          <cell r="C691">
            <v>4240.55</v>
          </cell>
        </row>
        <row r="692">
          <cell r="A692" t="str">
            <v>GOB0349</v>
          </cell>
          <cell r="B692" t="str">
            <v>AVILA,NADIA</v>
          </cell>
          <cell r="C692">
            <v>7032.05</v>
          </cell>
        </row>
        <row r="693">
          <cell r="A693" t="str">
            <v>GOB0351</v>
          </cell>
          <cell r="B693" t="str">
            <v>BEJOS,ADIB (BARBARA BEJOS)</v>
          </cell>
          <cell r="C693">
            <v>8.6</v>
          </cell>
        </row>
        <row r="694">
          <cell r="A694" t="str">
            <v>GOB0352</v>
          </cell>
          <cell r="B694" t="str">
            <v>BERMUDEZ,ELDA</v>
          </cell>
          <cell r="C694">
            <v>11401.28</v>
          </cell>
        </row>
        <row r="695">
          <cell r="A695" t="str">
            <v>GOB0353</v>
          </cell>
          <cell r="B695" t="str">
            <v>BERRY,ZELITA</v>
          </cell>
          <cell r="C695">
            <v>279.43</v>
          </cell>
        </row>
        <row r="696">
          <cell r="A696" t="str">
            <v>GOB0354</v>
          </cell>
          <cell r="B696" t="str">
            <v>BONNER,CHRISTINE</v>
          </cell>
          <cell r="C696">
            <v>7375.87</v>
          </cell>
        </row>
        <row r="697">
          <cell r="A697" t="str">
            <v>GOB0356</v>
          </cell>
          <cell r="B697" t="str">
            <v>BOWDEN,DANE SR.</v>
          </cell>
          <cell r="C697">
            <v>8736.61</v>
          </cell>
        </row>
        <row r="698">
          <cell r="A698" t="str">
            <v>GOB0357</v>
          </cell>
          <cell r="B698" t="str">
            <v>REYNOLDS,CHERRY &amp; HUBERT</v>
          </cell>
          <cell r="C698">
            <v>-0.45</v>
          </cell>
        </row>
        <row r="699">
          <cell r="A699" t="str">
            <v>GOB0358</v>
          </cell>
          <cell r="B699" t="str">
            <v>BRACKETT,EDMUND</v>
          </cell>
          <cell r="C699">
            <v>4073.29</v>
          </cell>
        </row>
        <row r="700">
          <cell r="A700" t="str">
            <v>GOB0359</v>
          </cell>
          <cell r="B700" t="str">
            <v>BROOKS,DARRELL</v>
          </cell>
          <cell r="C700">
            <v>7200</v>
          </cell>
        </row>
        <row r="701">
          <cell r="A701" t="str">
            <v>GOB0360</v>
          </cell>
          <cell r="B701" t="str">
            <v>BROWN,MARY</v>
          </cell>
          <cell r="C701">
            <v>7959.18</v>
          </cell>
        </row>
        <row r="702">
          <cell r="A702" t="str">
            <v>GOB0361</v>
          </cell>
          <cell r="B702" t="str">
            <v>CADLE,DEAN &amp; MILDRED</v>
          </cell>
          <cell r="C702">
            <v>7196.48</v>
          </cell>
        </row>
        <row r="703">
          <cell r="A703" t="str">
            <v>GOB0362</v>
          </cell>
          <cell r="B703" t="str">
            <v>CAJUN,OSCAR</v>
          </cell>
          <cell r="C703">
            <v>8229.5</v>
          </cell>
        </row>
        <row r="704">
          <cell r="A704" t="str">
            <v>GOB0363</v>
          </cell>
          <cell r="B704" t="str">
            <v>CALIZ,ESTHER</v>
          </cell>
          <cell r="C704">
            <v>10748.16</v>
          </cell>
        </row>
        <row r="705">
          <cell r="A705" t="str">
            <v>GOB0364</v>
          </cell>
          <cell r="B705" t="str">
            <v>CAMAL,SELMA</v>
          </cell>
          <cell r="C705">
            <v>8013.81</v>
          </cell>
        </row>
        <row r="706">
          <cell r="A706" t="str">
            <v>GOB0365</v>
          </cell>
          <cell r="B706" t="str">
            <v>CAMPOS,RAUL</v>
          </cell>
          <cell r="C706">
            <v>6054.33</v>
          </cell>
        </row>
        <row r="707">
          <cell r="A707" t="str">
            <v>GOB0366</v>
          </cell>
          <cell r="B707" t="str">
            <v>CARD,PRUDENCE</v>
          </cell>
          <cell r="C707">
            <v>8200</v>
          </cell>
        </row>
        <row r="708">
          <cell r="A708" t="str">
            <v>GOB0367</v>
          </cell>
          <cell r="B708" t="str">
            <v>CASIMIRO,CATHERINE</v>
          </cell>
          <cell r="C708">
            <v>11620.06</v>
          </cell>
        </row>
        <row r="709">
          <cell r="A709" t="str">
            <v>GOB0368</v>
          </cell>
          <cell r="B709" t="str">
            <v>CASTILLO,BERNICE</v>
          </cell>
          <cell r="C709">
            <v>697.46</v>
          </cell>
        </row>
        <row r="710">
          <cell r="A710" t="str">
            <v>GOB0369</v>
          </cell>
          <cell r="B710" t="str">
            <v>CATTOUSE,MICHELLE</v>
          </cell>
          <cell r="C710">
            <v>8200</v>
          </cell>
        </row>
        <row r="711">
          <cell r="A711" t="str">
            <v>GOB0370</v>
          </cell>
          <cell r="B711" t="str">
            <v>CAWICH,JORGE</v>
          </cell>
          <cell r="C711">
            <v>368.28</v>
          </cell>
        </row>
        <row r="712">
          <cell r="A712" t="str">
            <v>GOB0372</v>
          </cell>
          <cell r="B712" t="str">
            <v>CHABLE,FLORENTINO</v>
          </cell>
          <cell r="C712">
            <v>7200</v>
          </cell>
        </row>
        <row r="713">
          <cell r="A713" t="str">
            <v>GOB0374</v>
          </cell>
          <cell r="B713" t="str">
            <v>CHAN,NESTOR</v>
          </cell>
          <cell r="C713">
            <v>1252.8800000000001</v>
          </cell>
        </row>
        <row r="714">
          <cell r="A714" t="str">
            <v>GOB0375</v>
          </cell>
          <cell r="B714" t="str">
            <v>CHARLEY,CAROLYN</v>
          </cell>
          <cell r="C714">
            <v>5863.34</v>
          </cell>
        </row>
        <row r="715">
          <cell r="A715" t="str">
            <v>GOB0377</v>
          </cell>
          <cell r="B715" t="str">
            <v>CHUN,DONATILLA</v>
          </cell>
          <cell r="C715">
            <v>9923.92</v>
          </cell>
        </row>
        <row r="716">
          <cell r="A716" t="str">
            <v>GOB0378</v>
          </cell>
          <cell r="B716" t="str">
            <v>CLARKE,MARIE</v>
          </cell>
          <cell r="C716">
            <v>3065.99</v>
          </cell>
        </row>
        <row r="717">
          <cell r="A717" t="str">
            <v>GOB0379</v>
          </cell>
          <cell r="B717" t="str">
            <v>COCOM,ARCINIA</v>
          </cell>
          <cell r="C717">
            <v>4267.4799999999996</v>
          </cell>
        </row>
        <row r="718">
          <cell r="A718" t="str">
            <v>GOB0380</v>
          </cell>
          <cell r="B718" t="str">
            <v>CONNERS,DONALD</v>
          </cell>
          <cell r="C718">
            <v>2699.39</v>
          </cell>
        </row>
        <row r="719">
          <cell r="A719" t="str">
            <v>GOB0381</v>
          </cell>
          <cell r="B719" t="str">
            <v>COYE,YVONNE</v>
          </cell>
          <cell r="C719">
            <v>5136.41</v>
          </cell>
        </row>
        <row r="720">
          <cell r="A720" t="str">
            <v>GOB0383</v>
          </cell>
          <cell r="B720" t="str">
            <v>CUNIL,ERNILDO</v>
          </cell>
          <cell r="C720">
            <v>12639.76</v>
          </cell>
        </row>
        <row r="721">
          <cell r="A721" t="str">
            <v>GOB0384</v>
          </cell>
          <cell r="B721" t="str">
            <v>CUTKELVIN,GLORIA</v>
          </cell>
          <cell r="C721">
            <v>5974.17</v>
          </cell>
        </row>
        <row r="722">
          <cell r="A722" t="str">
            <v>GOB0385</v>
          </cell>
          <cell r="B722" t="str">
            <v>DACOFF,PETER</v>
          </cell>
          <cell r="C722">
            <v>2008.33</v>
          </cell>
        </row>
        <row r="723">
          <cell r="A723" t="str">
            <v>GOB0386</v>
          </cell>
          <cell r="B723" t="str">
            <v>DALY,BEVERLY</v>
          </cell>
          <cell r="C723">
            <v>12746.5</v>
          </cell>
        </row>
        <row r="724">
          <cell r="A724" t="str">
            <v>GOB0388</v>
          </cell>
          <cell r="B724" t="str">
            <v>DOMINGUEZ,MIGUEL</v>
          </cell>
          <cell r="C724">
            <v>4048.45</v>
          </cell>
        </row>
        <row r="725">
          <cell r="A725" t="str">
            <v>GOB0390</v>
          </cell>
          <cell r="B725" t="str">
            <v>EMMANUEL,BERNADINE</v>
          </cell>
          <cell r="C725">
            <v>9803.07</v>
          </cell>
        </row>
        <row r="726">
          <cell r="A726" t="str">
            <v>GOB0392</v>
          </cell>
          <cell r="B726" t="str">
            <v>FLOWERS,CHARLES</v>
          </cell>
          <cell r="C726">
            <v>3433.65</v>
          </cell>
        </row>
        <row r="727">
          <cell r="A727" t="str">
            <v>GOB0393</v>
          </cell>
          <cell r="B727" t="str">
            <v>FOREMAN,TANYA</v>
          </cell>
          <cell r="C727">
            <v>7127.5</v>
          </cell>
        </row>
        <row r="728">
          <cell r="A728" t="str">
            <v>GOB0395</v>
          </cell>
          <cell r="B728" t="str">
            <v>FRANKLIN,JACQUELYN</v>
          </cell>
          <cell r="C728">
            <v>4444.83</v>
          </cell>
        </row>
        <row r="729">
          <cell r="A729" t="str">
            <v>GOB0398</v>
          </cell>
          <cell r="B729" t="str">
            <v>GILLETT,CLAUDETTE</v>
          </cell>
          <cell r="C729">
            <v>8200</v>
          </cell>
        </row>
        <row r="730">
          <cell r="A730" t="str">
            <v>GOB0399</v>
          </cell>
          <cell r="B730" t="str">
            <v>GILLETT,KENT</v>
          </cell>
          <cell r="C730">
            <v>8086.77</v>
          </cell>
        </row>
        <row r="731">
          <cell r="A731" t="str">
            <v>GOB0400</v>
          </cell>
          <cell r="B731" t="str">
            <v>GONGORA,FRANCISCO</v>
          </cell>
          <cell r="C731">
            <v>3033.04</v>
          </cell>
        </row>
        <row r="732">
          <cell r="A732" t="str">
            <v>GOB0402</v>
          </cell>
          <cell r="B732" t="str">
            <v>GRANT,AGNES</v>
          </cell>
          <cell r="C732">
            <v>9761.3799999999992</v>
          </cell>
        </row>
        <row r="733">
          <cell r="A733" t="str">
            <v>GOB0403</v>
          </cell>
          <cell r="B733" t="str">
            <v>GRIFFITH,MERLENE</v>
          </cell>
          <cell r="C733">
            <v>6656.66</v>
          </cell>
        </row>
        <row r="734">
          <cell r="A734" t="str">
            <v>GOB0404</v>
          </cell>
          <cell r="B734" t="str">
            <v>GUY,CALVIN</v>
          </cell>
          <cell r="C734">
            <v>8333.6299999999992</v>
          </cell>
        </row>
        <row r="735">
          <cell r="A735" t="str">
            <v>GOB0405</v>
          </cell>
          <cell r="B735" t="str">
            <v>HECKER,CAROLEE</v>
          </cell>
          <cell r="C735">
            <v>-1.49</v>
          </cell>
        </row>
        <row r="736">
          <cell r="A736" t="str">
            <v>GOB0406</v>
          </cell>
          <cell r="B736" t="str">
            <v>CHAVARRIA,RENE</v>
          </cell>
          <cell r="C736">
            <v>4909.8999999999996</v>
          </cell>
        </row>
        <row r="737">
          <cell r="A737" t="str">
            <v>GOB0408</v>
          </cell>
          <cell r="B737" t="str">
            <v>HERRERA,ANTONIO &amp; MERCEDES</v>
          </cell>
          <cell r="C737">
            <v>9129.0499999999993</v>
          </cell>
        </row>
        <row r="738">
          <cell r="A738" t="str">
            <v>GOB0409</v>
          </cell>
          <cell r="B738" t="str">
            <v>HORNE,JENNIFER BOWEN</v>
          </cell>
          <cell r="C738">
            <v>6769.32</v>
          </cell>
        </row>
        <row r="739">
          <cell r="A739" t="str">
            <v>GOB0410</v>
          </cell>
          <cell r="B739" t="str">
            <v>HUMES,LOUISE</v>
          </cell>
          <cell r="C739">
            <v>8169.01</v>
          </cell>
        </row>
        <row r="740">
          <cell r="A740" t="str">
            <v>GOB0411</v>
          </cell>
          <cell r="B740" t="str">
            <v>HUMES,MARTHA</v>
          </cell>
          <cell r="C740">
            <v>8793.3799999999992</v>
          </cell>
        </row>
        <row r="741">
          <cell r="A741" t="str">
            <v>GOB0412</v>
          </cell>
          <cell r="B741" t="str">
            <v>HUTCHCRAFT,ROBERT</v>
          </cell>
          <cell r="C741">
            <v>6384.17</v>
          </cell>
        </row>
        <row r="742">
          <cell r="A742" t="str">
            <v>GOB0413</v>
          </cell>
          <cell r="B742" t="str">
            <v>HYDE,ROGER</v>
          </cell>
          <cell r="C742">
            <v>3068.22</v>
          </cell>
        </row>
        <row r="743">
          <cell r="A743" t="str">
            <v>GOB0414</v>
          </cell>
          <cell r="B743" t="str">
            <v>ITZA,CINDY</v>
          </cell>
          <cell r="C743">
            <v>8778.52</v>
          </cell>
        </row>
        <row r="744">
          <cell r="A744" t="str">
            <v>GOB0415</v>
          </cell>
          <cell r="B744" t="str">
            <v>KERR,SHIRLEY</v>
          </cell>
          <cell r="C744">
            <v>4938.51</v>
          </cell>
        </row>
        <row r="745">
          <cell r="A745" t="str">
            <v>GOB0417</v>
          </cell>
          <cell r="B745" t="str">
            <v>LEMUS,HERNAN</v>
          </cell>
          <cell r="C745">
            <v>5895.84</v>
          </cell>
        </row>
        <row r="746">
          <cell r="A746" t="str">
            <v>GOB0419</v>
          </cell>
          <cell r="B746" t="str">
            <v>LEWIS,THELMA &amp; DALE</v>
          </cell>
          <cell r="C746">
            <v>15000</v>
          </cell>
        </row>
        <row r="747">
          <cell r="A747" t="str">
            <v>GOB0420</v>
          </cell>
          <cell r="B747" t="str">
            <v>LEWIS,ERNESTO P.</v>
          </cell>
          <cell r="C747">
            <v>8200</v>
          </cell>
        </row>
        <row r="748">
          <cell r="A748" t="str">
            <v>GOB0421</v>
          </cell>
          <cell r="B748" t="str">
            <v>LIU,CAMILLE</v>
          </cell>
          <cell r="C748">
            <v>12140.28</v>
          </cell>
        </row>
        <row r="749">
          <cell r="A749" t="str">
            <v>GOB0422</v>
          </cell>
          <cell r="B749" t="str">
            <v>LONGSWORTH,JUDITH</v>
          </cell>
          <cell r="C749">
            <v>7164.38</v>
          </cell>
        </row>
        <row r="750">
          <cell r="A750" t="str">
            <v>GOB0423</v>
          </cell>
          <cell r="B750" t="str">
            <v>LOPEZ,REYNALDO</v>
          </cell>
          <cell r="C750">
            <v>7200</v>
          </cell>
        </row>
        <row r="751">
          <cell r="A751" t="str">
            <v>GOB0424</v>
          </cell>
          <cell r="B751" t="str">
            <v>LOPEZ,ZOILA</v>
          </cell>
          <cell r="C751">
            <v>8681.19</v>
          </cell>
        </row>
        <row r="752">
          <cell r="A752" t="str">
            <v>GOB0425</v>
          </cell>
          <cell r="B752" t="str">
            <v>MADRIL,SIMEON</v>
          </cell>
          <cell r="C752">
            <v>7200</v>
          </cell>
        </row>
        <row r="753">
          <cell r="A753" t="str">
            <v>GOB0427</v>
          </cell>
          <cell r="B753" t="str">
            <v>MAI,JOSE</v>
          </cell>
          <cell r="C753">
            <v>6572.09</v>
          </cell>
        </row>
        <row r="754">
          <cell r="A754" t="str">
            <v>GOB0428</v>
          </cell>
          <cell r="B754" t="str">
            <v>MAJIL,MARIA</v>
          </cell>
          <cell r="C754">
            <v>7148.25</v>
          </cell>
        </row>
        <row r="755">
          <cell r="A755" t="str">
            <v>GOB0429</v>
          </cell>
          <cell r="B755" t="str">
            <v>MANZANERO,CARLOS</v>
          </cell>
          <cell r="C755">
            <v>5491.01</v>
          </cell>
        </row>
        <row r="756">
          <cell r="A756" t="str">
            <v>GOB0430</v>
          </cell>
          <cell r="B756" t="str">
            <v>MARIN,FRANCIS</v>
          </cell>
          <cell r="C756">
            <v>15263.12</v>
          </cell>
        </row>
        <row r="757">
          <cell r="A757" t="str">
            <v>GOB0431</v>
          </cell>
          <cell r="B757" t="str">
            <v>MARSDEN,JOHN</v>
          </cell>
          <cell r="C757">
            <v>2769.02</v>
          </cell>
        </row>
        <row r="758">
          <cell r="A758" t="str">
            <v>GOB0432</v>
          </cell>
          <cell r="B758" t="str">
            <v>MATUS,MARIA D.</v>
          </cell>
          <cell r="C758">
            <v>12154.66</v>
          </cell>
        </row>
        <row r="759">
          <cell r="A759" t="str">
            <v>GOB0433</v>
          </cell>
          <cell r="B759" t="str">
            <v>MCDONALD,PENELOPE</v>
          </cell>
          <cell r="C759">
            <v>4376.6400000000003</v>
          </cell>
        </row>
        <row r="760">
          <cell r="A760" t="str">
            <v>GOB0434</v>
          </cell>
          <cell r="B760" t="str">
            <v>MCKOY,THERESE</v>
          </cell>
          <cell r="C760">
            <v>13971.81</v>
          </cell>
        </row>
        <row r="761">
          <cell r="A761" t="str">
            <v>GOB0435</v>
          </cell>
          <cell r="B761" t="str">
            <v>MEGGS,JESSIE</v>
          </cell>
          <cell r="C761">
            <v>7164.38</v>
          </cell>
        </row>
        <row r="762">
          <cell r="A762" t="str">
            <v>GOB0437</v>
          </cell>
          <cell r="B762" t="str">
            <v>MENDEZ,ERMINDA</v>
          </cell>
          <cell r="C762">
            <v>9052.74</v>
          </cell>
        </row>
        <row r="763">
          <cell r="A763" t="str">
            <v>GOB0438</v>
          </cell>
          <cell r="B763" t="str">
            <v>MENDEZ,JORGE RAMON</v>
          </cell>
          <cell r="C763">
            <v>11070.83</v>
          </cell>
        </row>
        <row r="764">
          <cell r="A764" t="str">
            <v>GOB0439</v>
          </cell>
          <cell r="B764" t="str">
            <v>MIDDLETON,GWENDOLYN</v>
          </cell>
          <cell r="C764">
            <v>9545.4500000000007</v>
          </cell>
        </row>
        <row r="765">
          <cell r="A765" t="str">
            <v>GOB0440</v>
          </cell>
          <cell r="B765" t="str">
            <v>MOH,REYNALDO</v>
          </cell>
          <cell r="C765">
            <v>916.28</v>
          </cell>
        </row>
        <row r="766">
          <cell r="A766" t="str">
            <v>GOB0442</v>
          </cell>
          <cell r="B766" t="str">
            <v>MORRIS,CAROL</v>
          </cell>
          <cell r="C766">
            <v>9351.65</v>
          </cell>
        </row>
        <row r="767">
          <cell r="A767" t="str">
            <v>GOB0443</v>
          </cell>
          <cell r="B767" t="str">
            <v>MOSSIAH,MICHELLE</v>
          </cell>
          <cell r="C767">
            <v>8200</v>
          </cell>
        </row>
        <row r="768">
          <cell r="A768" t="str">
            <v>GOB0444</v>
          </cell>
          <cell r="B768" t="str">
            <v>MUNNINGS,JULIETTE</v>
          </cell>
          <cell r="C768">
            <v>6200</v>
          </cell>
        </row>
        <row r="769">
          <cell r="A769" t="str">
            <v>GOB0445</v>
          </cell>
          <cell r="B769" t="str">
            <v>NAJ,GILBERTA &amp; GERENARDA</v>
          </cell>
          <cell r="C769">
            <v>5338.05</v>
          </cell>
        </row>
        <row r="770">
          <cell r="A770" t="str">
            <v>GOB0446</v>
          </cell>
          <cell r="B770" t="str">
            <v>NEAL,ALTIA</v>
          </cell>
          <cell r="C770">
            <v>6942.96</v>
          </cell>
        </row>
        <row r="771">
          <cell r="A771" t="str">
            <v>GOB0447</v>
          </cell>
          <cell r="B771" t="str">
            <v>NEAL,ICELIND</v>
          </cell>
          <cell r="C771">
            <v>1951.86</v>
          </cell>
        </row>
        <row r="772">
          <cell r="A772" t="str">
            <v>GOB0448</v>
          </cell>
          <cell r="B772" t="str">
            <v>NOVELO,ERICA</v>
          </cell>
          <cell r="C772">
            <v>6800.69</v>
          </cell>
        </row>
        <row r="773">
          <cell r="A773" t="str">
            <v>GOB0449</v>
          </cell>
          <cell r="B773" t="str">
            <v>NUNEZ,LINDA</v>
          </cell>
          <cell r="C773">
            <v>8200</v>
          </cell>
        </row>
        <row r="774">
          <cell r="A774" t="str">
            <v>GOB0451</v>
          </cell>
          <cell r="B774" t="str">
            <v>PALACIO,IVORINE</v>
          </cell>
          <cell r="C774">
            <v>8179.17</v>
          </cell>
        </row>
        <row r="775">
          <cell r="A775" t="str">
            <v>GOB0452</v>
          </cell>
          <cell r="B775" t="str">
            <v>PATTERSON,PAMELA</v>
          </cell>
          <cell r="C775">
            <v>8200</v>
          </cell>
        </row>
        <row r="776">
          <cell r="A776" t="str">
            <v>GOB0453</v>
          </cell>
          <cell r="B776" t="str">
            <v>PETILLO,THERESE ARANA</v>
          </cell>
          <cell r="C776">
            <v>5827.84</v>
          </cell>
        </row>
        <row r="777">
          <cell r="A777" t="str">
            <v>GOB0454</v>
          </cell>
          <cell r="B777" t="str">
            <v>PIPERSBURGH,RITAMAE</v>
          </cell>
          <cell r="C777">
            <v>5516.96</v>
          </cell>
        </row>
        <row r="778">
          <cell r="A778" t="str">
            <v>GOB0455</v>
          </cell>
          <cell r="B778" t="str">
            <v>PITTS,MARTINA LUCY</v>
          </cell>
          <cell r="C778">
            <v>7200</v>
          </cell>
        </row>
        <row r="779">
          <cell r="A779" t="str">
            <v>GOB0456</v>
          </cell>
          <cell r="B779" t="str">
            <v>POL,EDILBERTO</v>
          </cell>
          <cell r="C779">
            <v>13777.52</v>
          </cell>
        </row>
        <row r="780">
          <cell r="A780" t="str">
            <v>GOB0457</v>
          </cell>
          <cell r="B780" t="str">
            <v>POL,GEORGE</v>
          </cell>
          <cell r="C780">
            <v>11000</v>
          </cell>
        </row>
        <row r="781">
          <cell r="A781" t="str">
            <v>GOB0458</v>
          </cell>
          <cell r="B781" t="str">
            <v>POLLARD,ALLAN</v>
          </cell>
          <cell r="C781">
            <v>7200</v>
          </cell>
        </row>
        <row r="782">
          <cell r="A782" t="str">
            <v>GOB0459</v>
          </cell>
          <cell r="B782" t="str">
            <v>PULIDO,HUMBERTO GONZALO</v>
          </cell>
          <cell r="C782">
            <v>9000</v>
          </cell>
        </row>
        <row r="783">
          <cell r="A783" t="str">
            <v>GOB0460</v>
          </cell>
          <cell r="B783" t="str">
            <v>QUINONEZ,EMELIO</v>
          </cell>
          <cell r="C783">
            <v>12000</v>
          </cell>
        </row>
        <row r="784">
          <cell r="A784" t="str">
            <v>GOB0463</v>
          </cell>
          <cell r="B784" t="str">
            <v>REYES,MARCUS</v>
          </cell>
          <cell r="C784">
            <v>18491.759999999998</v>
          </cell>
        </row>
        <row r="785">
          <cell r="A785" t="str">
            <v>GOB0465</v>
          </cell>
          <cell r="B785" t="str">
            <v>ROBINSON,BERNADETTE</v>
          </cell>
          <cell r="C785">
            <v>1066.26</v>
          </cell>
        </row>
        <row r="786">
          <cell r="A786" t="str">
            <v>GOB0466</v>
          </cell>
          <cell r="B786" t="str">
            <v>ROBINSON,DUNCAN</v>
          </cell>
          <cell r="C786">
            <v>6221.01</v>
          </cell>
        </row>
        <row r="787">
          <cell r="A787" t="str">
            <v>GOB0467</v>
          </cell>
          <cell r="B787" t="str">
            <v>ROBINSON,MARGARET</v>
          </cell>
          <cell r="C787">
            <v>910</v>
          </cell>
        </row>
        <row r="788">
          <cell r="A788" t="str">
            <v>GOB0468</v>
          </cell>
          <cell r="B788" t="str">
            <v>RODRIGUEZ,NORMAN</v>
          </cell>
          <cell r="C788">
            <v>8200</v>
          </cell>
        </row>
        <row r="789">
          <cell r="A789" t="str">
            <v>GOB0469</v>
          </cell>
          <cell r="B789" t="str">
            <v>SABIDO,ROBERT SR.</v>
          </cell>
          <cell r="C789">
            <v>2736.46</v>
          </cell>
        </row>
        <row r="790">
          <cell r="A790" t="str">
            <v>GOB0472</v>
          </cell>
          <cell r="B790" t="str">
            <v>SMITH,ILENE</v>
          </cell>
          <cell r="C790">
            <v>7422.31</v>
          </cell>
        </row>
        <row r="791">
          <cell r="A791" t="str">
            <v>GOB0473</v>
          </cell>
          <cell r="B791" t="str">
            <v>SMITH,LAVERN</v>
          </cell>
          <cell r="C791">
            <v>5569.5</v>
          </cell>
        </row>
        <row r="792">
          <cell r="A792" t="str">
            <v>GOB0474</v>
          </cell>
          <cell r="B792" t="str">
            <v>SMITH,YOLANDA</v>
          </cell>
          <cell r="C792">
            <v>8049.01</v>
          </cell>
        </row>
        <row r="793">
          <cell r="A793" t="str">
            <v>GOB0475</v>
          </cell>
          <cell r="B793" t="str">
            <v>STEVENS,JANET</v>
          </cell>
          <cell r="C793">
            <v>7200</v>
          </cell>
        </row>
        <row r="794">
          <cell r="A794" t="str">
            <v>GOB0476</v>
          </cell>
          <cell r="B794" t="str">
            <v>SUTHERLAND,MARILYN</v>
          </cell>
          <cell r="C794">
            <v>5430.5</v>
          </cell>
        </row>
        <row r="795">
          <cell r="A795" t="str">
            <v>GOB0477</v>
          </cell>
          <cell r="B795" t="str">
            <v>SWAZO,CHERON</v>
          </cell>
          <cell r="C795">
            <v>210.36</v>
          </cell>
        </row>
        <row r="796">
          <cell r="A796" t="str">
            <v>GOB0478</v>
          </cell>
          <cell r="B796" t="str">
            <v>TASHER,IRIS</v>
          </cell>
          <cell r="C796">
            <v>7826.5</v>
          </cell>
        </row>
        <row r="797">
          <cell r="A797" t="str">
            <v>GOB0479</v>
          </cell>
          <cell r="B797" t="str">
            <v>TERRY,SHELMADINE</v>
          </cell>
          <cell r="C797">
            <v>7077.9</v>
          </cell>
        </row>
        <row r="798">
          <cell r="A798" t="str">
            <v>GOB0480</v>
          </cell>
          <cell r="B798" t="str">
            <v>THOMAS,HELEN</v>
          </cell>
          <cell r="C798">
            <v>8200</v>
          </cell>
        </row>
        <row r="799">
          <cell r="A799" t="str">
            <v>GOB0481</v>
          </cell>
          <cell r="B799" t="str">
            <v>TILLETT,GERALDINE</v>
          </cell>
          <cell r="C799">
            <v>6883.32</v>
          </cell>
        </row>
        <row r="800">
          <cell r="A800" t="str">
            <v>GOB0482</v>
          </cell>
          <cell r="B800" t="str">
            <v>TORRES,PATRICIO</v>
          </cell>
          <cell r="C800">
            <v>9000</v>
          </cell>
        </row>
        <row r="801">
          <cell r="A801" t="str">
            <v>GOB0483</v>
          </cell>
          <cell r="B801" t="str">
            <v>TREJO,MARGARITA</v>
          </cell>
          <cell r="C801">
            <v>5239.24</v>
          </cell>
        </row>
        <row r="802">
          <cell r="A802" t="str">
            <v>GOB0485</v>
          </cell>
          <cell r="B802" t="str">
            <v>TUT,ORLANDO</v>
          </cell>
          <cell r="C802">
            <v>4889.6400000000003</v>
          </cell>
        </row>
        <row r="803">
          <cell r="A803" t="str">
            <v>GOB0486</v>
          </cell>
          <cell r="B803" t="str">
            <v>USHER,CARLTON</v>
          </cell>
          <cell r="C803">
            <v>6686.7</v>
          </cell>
        </row>
        <row r="804">
          <cell r="A804" t="str">
            <v>GOB0487</v>
          </cell>
          <cell r="B804" t="str">
            <v>VALDEZ,ALICIA</v>
          </cell>
          <cell r="C804">
            <v>5.42</v>
          </cell>
        </row>
        <row r="805">
          <cell r="A805" t="str">
            <v>GOB0488</v>
          </cell>
          <cell r="B805" t="str">
            <v>VALERIO,HUBERT M. SR.</v>
          </cell>
          <cell r="C805">
            <v>6352.82</v>
          </cell>
        </row>
        <row r="806">
          <cell r="A806" t="str">
            <v>GOB0490</v>
          </cell>
          <cell r="B806" t="str">
            <v>WAGNER,PATRICIA</v>
          </cell>
          <cell r="C806">
            <v>8200</v>
          </cell>
        </row>
        <row r="807">
          <cell r="A807" t="str">
            <v>GOB0492</v>
          </cell>
          <cell r="B807" t="str">
            <v>WELCOME,MARINA</v>
          </cell>
          <cell r="C807">
            <v>6835.99</v>
          </cell>
        </row>
        <row r="808">
          <cell r="A808" t="str">
            <v>GOB0493</v>
          </cell>
          <cell r="B808" t="str">
            <v>WESTBY,FABIANA</v>
          </cell>
          <cell r="C808">
            <v>-9.24</v>
          </cell>
        </row>
        <row r="809">
          <cell r="A809" t="str">
            <v>GOB0494</v>
          </cell>
          <cell r="B809" t="str">
            <v>WESTBY,STEPHANIE</v>
          </cell>
          <cell r="C809">
            <v>8604.85</v>
          </cell>
        </row>
        <row r="810">
          <cell r="A810" t="str">
            <v>GOB0495</v>
          </cell>
          <cell r="B810" t="str">
            <v>WHYLIE,ALLEN</v>
          </cell>
          <cell r="C810">
            <v>6558.15</v>
          </cell>
        </row>
        <row r="811">
          <cell r="A811" t="str">
            <v>GOB0496</v>
          </cell>
          <cell r="B811" t="str">
            <v>WILLIAMS,ETHEL</v>
          </cell>
          <cell r="C811">
            <v>9904.6</v>
          </cell>
        </row>
        <row r="812">
          <cell r="A812" t="str">
            <v>GOB0497</v>
          </cell>
          <cell r="B812" t="str">
            <v>WILLIAMSON,GUADALUPE</v>
          </cell>
          <cell r="C812">
            <v>5995.99</v>
          </cell>
        </row>
        <row r="813">
          <cell r="A813" t="str">
            <v>GOB0499</v>
          </cell>
          <cell r="B813" t="str">
            <v>WILLOUGHBY,PHILIPA</v>
          </cell>
          <cell r="C813">
            <v>8986.4</v>
          </cell>
        </row>
        <row r="814">
          <cell r="A814" t="str">
            <v>GOB0500</v>
          </cell>
          <cell r="B814" t="str">
            <v>YOUNG,JANICE</v>
          </cell>
          <cell r="C814">
            <v>6029.65</v>
          </cell>
        </row>
        <row r="815">
          <cell r="A815" t="str">
            <v>GOB0502</v>
          </cell>
          <cell r="B815" t="str">
            <v>YOUNG,MARIAN</v>
          </cell>
          <cell r="C815">
            <v>9446.4500000000007</v>
          </cell>
        </row>
        <row r="816">
          <cell r="A816" t="str">
            <v>GOB0503</v>
          </cell>
          <cell r="B816" t="str">
            <v>YOUNG,ROBERT</v>
          </cell>
          <cell r="C816">
            <v>8200</v>
          </cell>
        </row>
        <row r="817">
          <cell r="A817" t="str">
            <v>GOB0504</v>
          </cell>
          <cell r="B817" t="str">
            <v>ZELAYA,CORDELIA</v>
          </cell>
          <cell r="C817">
            <v>6026.84</v>
          </cell>
        </row>
        <row r="818">
          <cell r="A818" t="str">
            <v>GOB0505</v>
          </cell>
          <cell r="B818" t="str">
            <v>ZUNIGA,SHARET</v>
          </cell>
          <cell r="C818">
            <v>-88.01</v>
          </cell>
        </row>
        <row r="819">
          <cell r="A819" t="str">
            <v>GOB0506</v>
          </cell>
          <cell r="B819" t="str">
            <v>ANDERSON,DAVID PEREZ</v>
          </cell>
          <cell r="C819">
            <v>6281.73</v>
          </cell>
        </row>
        <row r="820">
          <cell r="A820" t="str">
            <v>GOB0507</v>
          </cell>
          <cell r="B820" t="str">
            <v>AUGUST,RENE</v>
          </cell>
          <cell r="C820">
            <v>7500</v>
          </cell>
        </row>
        <row r="821">
          <cell r="A821" t="str">
            <v>GOB0508</v>
          </cell>
          <cell r="B821" t="str">
            <v>BENNETT,HENRY JR.</v>
          </cell>
          <cell r="C821">
            <v>2443.14</v>
          </cell>
        </row>
        <row r="822">
          <cell r="A822" t="str">
            <v>GOB0509</v>
          </cell>
          <cell r="B822" t="str">
            <v>CASTILLO,EMILIO</v>
          </cell>
          <cell r="C822">
            <v>117</v>
          </cell>
        </row>
        <row r="823">
          <cell r="A823" t="str">
            <v>GOB0510</v>
          </cell>
          <cell r="B823" t="str">
            <v>CHULIN,GUIDO</v>
          </cell>
          <cell r="C823">
            <v>12975</v>
          </cell>
        </row>
        <row r="824">
          <cell r="A824" t="str">
            <v>GOB0511</v>
          </cell>
          <cell r="B824" t="str">
            <v>GARCIA,ESMEY</v>
          </cell>
          <cell r="C824">
            <v>905.78</v>
          </cell>
        </row>
        <row r="825">
          <cell r="A825" t="str">
            <v>GOB0512</v>
          </cell>
          <cell r="B825" t="str">
            <v>GENTLE,OWEN</v>
          </cell>
          <cell r="C825">
            <v>11670.12</v>
          </cell>
        </row>
        <row r="826">
          <cell r="A826" t="str">
            <v>GOB0513</v>
          </cell>
          <cell r="B826" t="str">
            <v>GIBSON,GILBERT</v>
          </cell>
          <cell r="C826">
            <v>7315</v>
          </cell>
        </row>
        <row r="827">
          <cell r="A827" t="str">
            <v>GOB0514</v>
          </cell>
          <cell r="B827" t="str">
            <v>HARRIS,DORA</v>
          </cell>
          <cell r="C827">
            <v>9673.23</v>
          </cell>
        </row>
        <row r="828">
          <cell r="A828" t="str">
            <v>GOB0515</v>
          </cell>
          <cell r="B828" t="str">
            <v>HYDE,MARK</v>
          </cell>
          <cell r="C828">
            <v>11676.53</v>
          </cell>
        </row>
        <row r="829">
          <cell r="A829" t="str">
            <v>GOB0516</v>
          </cell>
          <cell r="B829" t="str">
            <v>MARIANO,PHILLIPA</v>
          </cell>
          <cell r="C829">
            <v>6712.94</v>
          </cell>
        </row>
        <row r="830">
          <cell r="A830" t="str">
            <v>GOB0518</v>
          </cell>
          <cell r="B830" t="str">
            <v>PALMERSTON,MICHAEL</v>
          </cell>
          <cell r="C830">
            <v>7808.87</v>
          </cell>
        </row>
        <row r="831">
          <cell r="A831" t="str">
            <v>GOB0519</v>
          </cell>
          <cell r="B831" t="str">
            <v>POLANCO,EUDOXCIO</v>
          </cell>
          <cell r="C831">
            <v>8803.35</v>
          </cell>
        </row>
        <row r="832">
          <cell r="A832" t="str">
            <v>GOB0520</v>
          </cell>
          <cell r="B832" t="str">
            <v>SAMOS,CARMELITA</v>
          </cell>
          <cell r="C832">
            <v>9935.74</v>
          </cell>
        </row>
        <row r="833">
          <cell r="A833" t="str">
            <v>GOB0521</v>
          </cell>
          <cell r="B833" t="str">
            <v>SANTOS,LEONARD &amp; CLAVIA</v>
          </cell>
          <cell r="C833">
            <v>12759.26</v>
          </cell>
        </row>
        <row r="834">
          <cell r="A834" t="str">
            <v>GOB0522</v>
          </cell>
          <cell r="B834" t="str">
            <v>SEGURA,CELIA GONZALEZ</v>
          </cell>
          <cell r="C834">
            <v>11108.89</v>
          </cell>
        </row>
        <row r="835">
          <cell r="A835" t="str">
            <v>GOB0523</v>
          </cell>
          <cell r="B835" t="str">
            <v>TILLETT,SOTERO</v>
          </cell>
          <cell r="C835">
            <v>5911.95</v>
          </cell>
        </row>
        <row r="836">
          <cell r="A836" t="str">
            <v>GOB0524</v>
          </cell>
          <cell r="B836" t="str">
            <v>NEAL,RUDOLPH</v>
          </cell>
          <cell r="C836">
            <v>5713.02</v>
          </cell>
        </row>
        <row r="837">
          <cell r="A837" t="str">
            <v>GOB0525</v>
          </cell>
          <cell r="B837" t="str">
            <v>O'BRIEN,ELEANOR</v>
          </cell>
          <cell r="C837">
            <v>3705.23</v>
          </cell>
        </row>
        <row r="838">
          <cell r="A838" t="str">
            <v>GOB0526</v>
          </cell>
          <cell r="B838" t="str">
            <v>PALACIO,VICTORIA</v>
          </cell>
          <cell r="C838">
            <v>18944.310000000001</v>
          </cell>
        </row>
        <row r="839">
          <cell r="A839" t="str">
            <v>GOB0528</v>
          </cell>
          <cell r="B839" t="str">
            <v>POWELL,OPHELIA JANET</v>
          </cell>
          <cell r="C839">
            <v>19000</v>
          </cell>
        </row>
        <row r="840">
          <cell r="A840" t="str">
            <v>GOB0529</v>
          </cell>
          <cell r="B840" t="str">
            <v>REQUENA,LUIS &amp; ADELIA</v>
          </cell>
          <cell r="C840">
            <v>11613.02</v>
          </cell>
        </row>
        <row r="841">
          <cell r="A841" t="str">
            <v>GOB0530</v>
          </cell>
          <cell r="B841" t="str">
            <v>RIVERO,GLENN</v>
          </cell>
          <cell r="C841">
            <v>15968.85</v>
          </cell>
        </row>
        <row r="842">
          <cell r="A842" t="str">
            <v>GOB0531</v>
          </cell>
          <cell r="B842" t="str">
            <v>RIVERS,ROSALIE</v>
          </cell>
          <cell r="C842">
            <v>18000</v>
          </cell>
        </row>
        <row r="843">
          <cell r="A843" t="str">
            <v>GOB0532</v>
          </cell>
          <cell r="B843" t="str">
            <v>ROBATEAU,EDWARD</v>
          </cell>
          <cell r="C843">
            <v>7006.1</v>
          </cell>
        </row>
        <row r="844">
          <cell r="A844" t="str">
            <v>GOB0534</v>
          </cell>
          <cell r="B844" t="str">
            <v>ROWLAND,GLENDA</v>
          </cell>
          <cell r="C844">
            <v>14368.35</v>
          </cell>
        </row>
        <row r="845">
          <cell r="A845" t="str">
            <v>GOB0535</v>
          </cell>
          <cell r="B845" t="str">
            <v>SANTOS,EVANGELINA</v>
          </cell>
          <cell r="C845">
            <v>6000</v>
          </cell>
        </row>
        <row r="846">
          <cell r="A846" t="str">
            <v>GOB0536</v>
          </cell>
          <cell r="B846" t="str">
            <v>SCOTT,ANNA</v>
          </cell>
          <cell r="C846">
            <v>17338.080000000002</v>
          </cell>
        </row>
        <row r="847">
          <cell r="A847" t="str">
            <v>GOB0537</v>
          </cell>
          <cell r="B847" t="str">
            <v>VASQUEZ,MIGUEL</v>
          </cell>
          <cell r="C847">
            <v>11553.72</v>
          </cell>
        </row>
        <row r="848">
          <cell r="A848" t="str">
            <v>GOB0538</v>
          </cell>
          <cell r="B848" t="str">
            <v>WHITE,OLGA</v>
          </cell>
          <cell r="C848">
            <v>7500</v>
          </cell>
        </row>
        <row r="849">
          <cell r="A849" t="str">
            <v>GOB0539</v>
          </cell>
          <cell r="B849" t="str">
            <v>SOSA,LUCILLE</v>
          </cell>
          <cell r="C849">
            <v>5829.7</v>
          </cell>
        </row>
        <row r="850">
          <cell r="A850" t="str">
            <v>GOB0540</v>
          </cell>
          <cell r="B850" t="str">
            <v>BRACKETT,FRANKLIN</v>
          </cell>
          <cell r="C850">
            <v>1659.03</v>
          </cell>
        </row>
        <row r="851">
          <cell r="A851" t="str">
            <v>GOB0541</v>
          </cell>
          <cell r="B851" t="str">
            <v>FERREL,JOAN</v>
          </cell>
          <cell r="C851">
            <v>3650</v>
          </cell>
        </row>
        <row r="852">
          <cell r="A852" t="str">
            <v>GOB0542</v>
          </cell>
          <cell r="B852" t="str">
            <v>MARTINEZ,FELIX</v>
          </cell>
          <cell r="C852">
            <v>903.16</v>
          </cell>
        </row>
        <row r="853">
          <cell r="A853" t="str">
            <v>GOB0543</v>
          </cell>
          <cell r="B853" t="str">
            <v>MUSHLAR,SIMEON</v>
          </cell>
          <cell r="C853">
            <v>2116.62</v>
          </cell>
        </row>
        <row r="854">
          <cell r="A854" t="str">
            <v>GOB0544</v>
          </cell>
          <cell r="B854" t="str">
            <v>PANDY,PHILLIP</v>
          </cell>
          <cell r="C854">
            <v>2762.8</v>
          </cell>
        </row>
        <row r="855">
          <cell r="A855" t="str">
            <v>GOB0545</v>
          </cell>
          <cell r="B855" t="str">
            <v>BAPTIST,NADIA</v>
          </cell>
          <cell r="C855">
            <v>14806.42</v>
          </cell>
        </row>
        <row r="856">
          <cell r="A856" t="str">
            <v>GOB0546</v>
          </cell>
          <cell r="B856" t="str">
            <v>PALACIO,FERNANDO &amp; SARAH</v>
          </cell>
          <cell r="C856">
            <v>13136.22</v>
          </cell>
        </row>
        <row r="857">
          <cell r="A857" t="str">
            <v>GOB0547</v>
          </cell>
          <cell r="B857" t="str">
            <v>ARNOLD,ALRIC</v>
          </cell>
          <cell r="C857">
            <v>9271.0400000000009</v>
          </cell>
        </row>
        <row r="858">
          <cell r="A858" t="str">
            <v>GOB0548</v>
          </cell>
          <cell r="B858" t="str">
            <v>BAPTIST,JUDITH ELEANOR</v>
          </cell>
          <cell r="C858">
            <v>2851.7</v>
          </cell>
        </row>
        <row r="859">
          <cell r="A859" t="str">
            <v>GOB0549</v>
          </cell>
          <cell r="B859" t="str">
            <v>BLANCO,CRISPIN</v>
          </cell>
          <cell r="C859">
            <v>13272.48</v>
          </cell>
        </row>
        <row r="860">
          <cell r="A860" t="str">
            <v>GOB0550</v>
          </cell>
          <cell r="B860" t="str">
            <v>BROWN,LAVERN</v>
          </cell>
          <cell r="C860">
            <v>4500</v>
          </cell>
        </row>
        <row r="861">
          <cell r="A861" t="str">
            <v>GOB0553</v>
          </cell>
          <cell r="B861" t="str">
            <v>LEWIS,WILLIAM</v>
          </cell>
          <cell r="C861">
            <v>5063.34</v>
          </cell>
        </row>
        <row r="862">
          <cell r="A862" t="str">
            <v>GOB0554</v>
          </cell>
          <cell r="B862" t="str">
            <v>MATUS,MARCELINO</v>
          </cell>
          <cell r="C862">
            <v>17090.46</v>
          </cell>
        </row>
        <row r="863">
          <cell r="A863" t="str">
            <v>GOB0555</v>
          </cell>
          <cell r="B863" t="str">
            <v>MCKENZIE,MARSLYN</v>
          </cell>
          <cell r="C863">
            <v>6869.87</v>
          </cell>
        </row>
        <row r="864">
          <cell r="A864" t="str">
            <v>GOB0556</v>
          </cell>
          <cell r="B864" t="str">
            <v>RAMIREZ,THOMAS A.</v>
          </cell>
          <cell r="C864">
            <v>4611.51</v>
          </cell>
        </row>
        <row r="865">
          <cell r="A865" t="str">
            <v>GOB0557</v>
          </cell>
          <cell r="B865" t="str">
            <v>REID,CATHERINE</v>
          </cell>
          <cell r="C865">
            <v>530.74</v>
          </cell>
        </row>
        <row r="866">
          <cell r="A866" t="str">
            <v>GOB0558</v>
          </cell>
          <cell r="B866" t="str">
            <v>MCKAY,VALDA</v>
          </cell>
          <cell r="C866">
            <v>13500.34</v>
          </cell>
        </row>
        <row r="867">
          <cell r="A867" t="str">
            <v>GOB0559</v>
          </cell>
          <cell r="B867" t="str">
            <v>ARAGON,OBDULIA&amp; TORRES,RISELLA</v>
          </cell>
          <cell r="C867">
            <v>18378.46</v>
          </cell>
        </row>
        <row r="868">
          <cell r="A868" t="str">
            <v>GOB0560</v>
          </cell>
          <cell r="B868" t="str">
            <v>COWO,RICARDO</v>
          </cell>
          <cell r="C868">
            <v>16000</v>
          </cell>
        </row>
        <row r="869">
          <cell r="A869" t="str">
            <v>GOB0561</v>
          </cell>
          <cell r="B869" t="str">
            <v>AHMAD SALAAM,ABDUS</v>
          </cell>
          <cell r="C869">
            <v>4000</v>
          </cell>
        </row>
        <row r="870">
          <cell r="A870" t="str">
            <v>GOB0562</v>
          </cell>
          <cell r="B870" t="str">
            <v>MATU,LEOPOLDO</v>
          </cell>
          <cell r="C870">
            <v>10672.46</v>
          </cell>
        </row>
        <row r="871">
          <cell r="A871" t="str">
            <v>GOB0563</v>
          </cell>
          <cell r="B871" t="str">
            <v>LOZA,JESUS</v>
          </cell>
          <cell r="C871">
            <v>10000</v>
          </cell>
        </row>
        <row r="872">
          <cell r="A872" t="str">
            <v>GOB0564</v>
          </cell>
          <cell r="B872" t="str">
            <v>SANKER,PAULA</v>
          </cell>
          <cell r="C872">
            <v>8000</v>
          </cell>
        </row>
        <row r="873">
          <cell r="A873" t="str">
            <v>GOB0565</v>
          </cell>
          <cell r="B873" t="str">
            <v>MORENO,CHRISTINA</v>
          </cell>
          <cell r="C873">
            <v>5000</v>
          </cell>
        </row>
        <row r="874">
          <cell r="A874" t="str">
            <v>GOB0567</v>
          </cell>
          <cell r="B874" t="str">
            <v>WILEY,ZELMA</v>
          </cell>
          <cell r="C874">
            <v>6200</v>
          </cell>
        </row>
        <row r="875">
          <cell r="A875" t="str">
            <v>GOB0568</v>
          </cell>
          <cell r="B875" t="str">
            <v>SWIFT,GOLDA</v>
          </cell>
          <cell r="C875">
            <v>10577.31</v>
          </cell>
        </row>
        <row r="876">
          <cell r="A876" t="str">
            <v>GOB0569</v>
          </cell>
          <cell r="B876" t="str">
            <v>RANCHARAN,DEBBIE</v>
          </cell>
          <cell r="C876">
            <v>11201.49</v>
          </cell>
        </row>
        <row r="877">
          <cell r="A877" t="str">
            <v>GOB0570</v>
          </cell>
          <cell r="B877" t="str">
            <v>REYES,DESARINE</v>
          </cell>
          <cell r="C877">
            <v>6641.35</v>
          </cell>
        </row>
        <row r="878">
          <cell r="A878" t="str">
            <v>GOB0571</v>
          </cell>
          <cell r="B878" t="str">
            <v>NOVELO,MELANIE</v>
          </cell>
          <cell r="C878">
            <v>4880.78</v>
          </cell>
        </row>
        <row r="879">
          <cell r="A879" t="str">
            <v>GOB0573</v>
          </cell>
          <cell r="B879" t="str">
            <v>SUTHERLAND,CARLTON &amp; S. ZUNGA</v>
          </cell>
          <cell r="C879">
            <v>53615.8</v>
          </cell>
        </row>
        <row r="880">
          <cell r="A880" t="str">
            <v>GOB0574</v>
          </cell>
          <cell r="B880" t="str">
            <v>BENNETT,HYACINTH</v>
          </cell>
          <cell r="C880">
            <v>31794.92</v>
          </cell>
        </row>
        <row r="881">
          <cell r="A881" t="str">
            <v>GOB0575</v>
          </cell>
          <cell r="B881" t="str">
            <v>CADLE,LLOYD &amp; ISELA</v>
          </cell>
          <cell r="C881">
            <v>26346.86</v>
          </cell>
        </row>
        <row r="882">
          <cell r="A882" t="str">
            <v>GOB0576</v>
          </cell>
          <cell r="B882" t="str">
            <v>HABET,STANLEY</v>
          </cell>
          <cell r="C882">
            <v>24168.89</v>
          </cell>
        </row>
        <row r="883">
          <cell r="A883" t="str">
            <v>GOB0577</v>
          </cell>
          <cell r="B883" t="str">
            <v>BAIZAR,JEAN</v>
          </cell>
          <cell r="C883">
            <v>31854.98</v>
          </cell>
        </row>
        <row r="884">
          <cell r="A884" t="str">
            <v>GOB0579</v>
          </cell>
          <cell r="B884" t="str">
            <v>GARCIA,SHERWIN</v>
          </cell>
          <cell r="C884">
            <v>17651.13</v>
          </cell>
        </row>
        <row r="885">
          <cell r="A885" t="str">
            <v>GOB0580</v>
          </cell>
          <cell r="B885" t="str">
            <v>MAI,CLAUDIA</v>
          </cell>
          <cell r="C885">
            <v>20661.29</v>
          </cell>
        </row>
        <row r="886">
          <cell r="A886" t="str">
            <v>GOB0581</v>
          </cell>
          <cell r="B886" t="str">
            <v>RODRIGUEZ,DORIS</v>
          </cell>
          <cell r="C886">
            <v>21321.97</v>
          </cell>
        </row>
        <row r="887">
          <cell r="A887" t="str">
            <v>GOB0582</v>
          </cell>
          <cell r="B887" t="str">
            <v>HOARE,MICHELLE</v>
          </cell>
          <cell r="C887">
            <v>29534.98</v>
          </cell>
        </row>
        <row r="888">
          <cell r="A888" t="str">
            <v>GOB0583</v>
          </cell>
          <cell r="B888" t="str">
            <v>MADRILL,ROSALIE</v>
          </cell>
          <cell r="C888">
            <v>23433</v>
          </cell>
        </row>
        <row r="889">
          <cell r="A889" t="str">
            <v>GOB0584</v>
          </cell>
          <cell r="B889" t="str">
            <v>WILLIAMS,CHARLES</v>
          </cell>
          <cell r="C889">
            <v>25000</v>
          </cell>
        </row>
        <row r="890">
          <cell r="A890" t="str">
            <v>GOB0585</v>
          </cell>
          <cell r="B890" t="str">
            <v>WRIGHT,THERESE</v>
          </cell>
          <cell r="C890">
            <v>23879.58</v>
          </cell>
        </row>
        <row r="891">
          <cell r="A891" t="str">
            <v>GOB0586</v>
          </cell>
          <cell r="B891" t="str">
            <v>KELLY,HEWITT</v>
          </cell>
          <cell r="C891">
            <v>24870.21</v>
          </cell>
        </row>
        <row r="892">
          <cell r="A892" t="str">
            <v>GOB0587</v>
          </cell>
          <cell r="B892" t="str">
            <v>POPE,CARLA</v>
          </cell>
          <cell r="C892">
            <v>24226.51</v>
          </cell>
        </row>
        <row r="893">
          <cell r="A893" t="str">
            <v>GOB0588</v>
          </cell>
          <cell r="B893" t="str">
            <v>RODRIGUEZ,MARION</v>
          </cell>
          <cell r="C893">
            <v>31848.92</v>
          </cell>
        </row>
        <row r="894">
          <cell r="A894" t="str">
            <v>GOB0589</v>
          </cell>
          <cell r="B894" t="str">
            <v>TORRES,EMILIANO &amp; GORSIELA</v>
          </cell>
          <cell r="C894">
            <v>21011.53</v>
          </cell>
        </row>
        <row r="895">
          <cell r="A895" t="str">
            <v>GOB0590</v>
          </cell>
          <cell r="B895" t="str">
            <v>WILLIAMS,MARY ANN</v>
          </cell>
          <cell r="C895">
            <v>19957.650000000001</v>
          </cell>
        </row>
        <row r="896">
          <cell r="A896" t="str">
            <v>GOB0591</v>
          </cell>
          <cell r="B896" t="str">
            <v>BROWN,HORACE &amp; BERNADINE</v>
          </cell>
          <cell r="C896">
            <v>24992.91</v>
          </cell>
        </row>
        <row r="897">
          <cell r="A897" t="str">
            <v>GOB0592</v>
          </cell>
          <cell r="B897" t="str">
            <v>SHERAN,CORINE</v>
          </cell>
          <cell r="C897">
            <v>25842.560000000001</v>
          </cell>
        </row>
        <row r="898">
          <cell r="A898" t="str">
            <v>GOB0593</v>
          </cell>
          <cell r="B898" t="str">
            <v>VERNON,MARVIN</v>
          </cell>
          <cell r="C898">
            <v>26091.8</v>
          </cell>
        </row>
        <row r="899">
          <cell r="A899" t="str">
            <v>GOB0594</v>
          </cell>
          <cell r="B899" t="str">
            <v>MARTINEZ,ANN CECILIA</v>
          </cell>
          <cell r="C899">
            <v>29085.62</v>
          </cell>
        </row>
        <row r="900">
          <cell r="A900" t="str">
            <v>GOB0595</v>
          </cell>
          <cell r="B900" t="str">
            <v>WESTBY,DORIAN &amp; MYRTLE THOMAS</v>
          </cell>
          <cell r="C900">
            <v>17915.95</v>
          </cell>
        </row>
        <row r="901">
          <cell r="A901" t="str">
            <v>GOB0596</v>
          </cell>
          <cell r="B901" t="str">
            <v>CAL,EUPHEMIA &amp; KARINA</v>
          </cell>
          <cell r="C901">
            <v>28903.87</v>
          </cell>
        </row>
        <row r="902">
          <cell r="A902" t="str">
            <v>GOB0597</v>
          </cell>
          <cell r="B902" t="str">
            <v>ESPAT,NADINE</v>
          </cell>
          <cell r="C902">
            <v>26015.49</v>
          </cell>
        </row>
        <row r="903">
          <cell r="A903" t="str">
            <v>GOB0598</v>
          </cell>
          <cell r="B903" t="str">
            <v>ARNOLD,KAREEMA S.</v>
          </cell>
          <cell r="C903">
            <v>29029.63</v>
          </cell>
        </row>
        <row r="904">
          <cell r="A904" t="str">
            <v>GOB0599</v>
          </cell>
          <cell r="B904" t="str">
            <v>FABER,ULROY &amp; HUGH WILFORD</v>
          </cell>
          <cell r="C904">
            <v>25433.93</v>
          </cell>
        </row>
        <row r="905">
          <cell r="A905" t="str">
            <v>GOB0600</v>
          </cell>
          <cell r="B905" t="str">
            <v>MOGUEL,SHELTON</v>
          </cell>
          <cell r="C905">
            <v>51660.09</v>
          </cell>
        </row>
        <row r="906">
          <cell r="A906" t="str">
            <v>GOB0601</v>
          </cell>
          <cell r="B906" t="str">
            <v>ENRIQUEZ,RANDOLPH</v>
          </cell>
          <cell r="C906">
            <v>65415.02</v>
          </cell>
        </row>
        <row r="907">
          <cell r="A907" t="str">
            <v>GOB0602</v>
          </cell>
          <cell r="B907" t="str">
            <v>TIMMONS,IRENE</v>
          </cell>
          <cell r="C907">
            <v>28337.56</v>
          </cell>
        </row>
        <row r="908">
          <cell r="A908" t="str">
            <v>GOB0603</v>
          </cell>
          <cell r="B908" t="str">
            <v>WESTBY,BARBARA</v>
          </cell>
          <cell r="C908">
            <v>27806.32</v>
          </cell>
        </row>
        <row r="909">
          <cell r="A909" t="str">
            <v>GOB0604</v>
          </cell>
          <cell r="B909" t="str">
            <v>PRESCOTT,OLIVE &amp; D ROBINSON &amp;F</v>
          </cell>
          <cell r="C909">
            <v>27602.639999999999</v>
          </cell>
        </row>
        <row r="910">
          <cell r="A910" t="str">
            <v>GOB0605</v>
          </cell>
          <cell r="B910" t="str">
            <v>BERNARD,KITTIE</v>
          </cell>
          <cell r="C910">
            <v>23321.87</v>
          </cell>
        </row>
        <row r="911">
          <cell r="A911" t="str">
            <v>GOB0607</v>
          </cell>
          <cell r="B911" t="str">
            <v>CADLE,BELLVARIE</v>
          </cell>
          <cell r="C911">
            <v>18532.07</v>
          </cell>
        </row>
        <row r="912">
          <cell r="A912" t="str">
            <v>GOB0608</v>
          </cell>
          <cell r="B912" t="str">
            <v>CUELLAR,MARK</v>
          </cell>
          <cell r="C912">
            <v>6912.18</v>
          </cell>
        </row>
        <row r="913">
          <cell r="A913" t="str">
            <v>GOB0610</v>
          </cell>
          <cell r="B913" t="str">
            <v>LOGAN,WILLIAM</v>
          </cell>
          <cell r="C913">
            <v>22000</v>
          </cell>
        </row>
        <row r="914">
          <cell r="A914" t="str">
            <v>GOB0611</v>
          </cell>
          <cell r="B914" t="str">
            <v>MAGANA,AISELA</v>
          </cell>
          <cell r="C914">
            <v>23450.25</v>
          </cell>
        </row>
        <row r="915">
          <cell r="A915" t="str">
            <v>GOB0612</v>
          </cell>
          <cell r="B915" t="str">
            <v>RITCHIE,VENTURINA</v>
          </cell>
          <cell r="C915">
            <v>23899.34</v>
          </cell>
        </row>
        <row r="916">
          <cell r="A916" t="str">
            <v>GOB0613</v>
          </cell>
          <cell r="B916" t="str">
            <v>SABAL,KELVIN</v>
          </cell>
          <cell r="C916">
            <v>25000</v>
          </cell>
        </row>
        <row r="917">
          <cell r="A917" t="str">
            <v>GOB0614</v>
          </cell>
          <cell r="B917" t="str">
            <v>WHITE,YVONNE</v>
          </cell>
          <cell r="C917">
            <v>27000</v>
          </cell>
        </row>
        <row r="918">
          <cell r="A918" t="str">
            <v>GOB0615</v>
          </cell>
          <cell r="B918" t="str">
            <v>YOUNG,FLOYD</v>
          </cell>
          <cell r="C918">
            <v>24000</v>
          </cell>
        </row>
        <row r="919">
          <cell r="A919" t="str">
            <v>GOB0616</v>
          </cell>
          <cell r="B919" t="str">
            <v>ALVAREZ,FRANCIS &amp; ELVIRA SMITH</v>
          </cell>
          <cell r="C919">
            <v>28528.98</v>
          </cell>
        </row>
        <row r="920">
          <cell r="A920" t="str">
            <v>GOB0617</v>
          </cell>
          <cell r="B920" t="str">
            <v>GARCIA,MALTA</v>
          </cell>
          <cell r="C920">
            <v>26473.53</v>
          </cell>
        </row>
        <row r="921">
          <cell r="A921" t="str">
            <v>GOB0618</v>
          </cell>
          <cell r="B921" t="str">
            <v>HAMILTON,ISELA &amp; ALBERTO JR.</v>
          </cell>
          <cell r="C921">
            <v>25000</v>
          </cell>
        </row>
        <row r="922">
          <cell r="A922" t="str">
            <v>GOB0619</v>
          </cell>
          <cell r="B922" t="str">
            <v>STEPHENS,PETRONILLA</v>
          </cell>
          <cell r="C922">
            <v>25821.14</v>
          </cell>
        </row>
        <row r="923">
          <cell r="A923" t="str">
            <v>GOB0620</v>
          </cell>
          <cell r="B923" t="str">
            <v>ROMERO,FRANK</v>
          </cell>
          <cell r="C923">
            <v>39936.199999999997</v>
          </cell>
        </row>
        <row r="924">
          <cell r="A924" t="str">
            <v>GOB0621</v>
          </cell>
          <cell r="B924" t="str">
            <v>MCKAY,ELISE</v>
          </cell>
          <cell r="C924">
            <v>31799.96</v>
          </cell>
        </row>
        <row r="925">
          <cell r="A925" t="str">
            <v>GOB0622</v>
          </cell>
          <cell r="B925" t="str">
            <v>THOMAS,RODNEY</v>
          </cell>
          <cell r="C925">
            <v>40000</v>
          </cell>
        </row>
        <row r="926">
          <cell r="A926" t="str">
            <v>GOB0623</v>
          </cell>
          <cell r="B926" t="str">
            <v>CASTELLANOS,MARIA</v>
          </cell>
          <cell r="C926">
            <v>26000.62</v>
          </cell>
        </row>
        <row r="927">
          <cell r="A927" t="str">
            <v>GOB0624</v>
          </cell>
          <cell r="B927" t="str">
            <v>BAINTON,THERESE</v>
          </cell>
          <cell r="C927">
            <v>29334.99</v>
          </cell>
        </row>
        <row r="928">
          <cell r="A928" t="str">
            <v>GOB0625</v>
          </cell>
          <cell r="B928" t="str">
            <v>FLOWERS,LLOYD</v>
          </cell>
          <cell r="C928">
            <v>323.20999999999998</v>
          </cell>
        </row>
        <row r="929">
          <cell r="A929" t="str">
            <v>GOB0626</v>
          </cell>
          <cell r="B929" t="str">
            <v>GILLETT,DELVORINE</v>
          </cell>
          <cell r="C929">
            <v>23483.88</v>
          </cell>
        </row>
        <row r="930">
          <cell r="A930" t="str">
            <v>GOB0627</v>
          </cell>
          <cell r="B930" t="str">
            <v>HENRY,DELVORINE</v>
          </cell>
          <cell r="C930">
            <v>24621.119999999999</v>
          </cell>
        </row>
        <row r="931">
          <cell r="A931" t="str">
            <v>GOB0628</v>
          </cell>
          <cell r="B931" t="str">
            <v>LEWIS,SANDRA (NICKETT LEWIS)</v>
          </cell>
          <cell r="C931">
            <v>27192.5</v>
          </cell>
        </row>
        <row r="932">
          <cell r="A932" t="str">
            <v>GOB0629</v>
          </cell>
          <cell r="B932" t="str">
            <v>MARIN,EXINE</v>
          </cell>
          <cell r="C932">
            <v>24669.85</v>
          </cell>
        </row>
        <row r="933">
          <cell r="A933" t="str">
            <v>GOB0630</v>
          </cell>
          <cell r="B933" t="str">
            <v>MIDDLETON,ALICE</v>
          </cell>
          <cell r="C933">
            <v>32327.35</v>
          </cell>
        </row>
        <row r="934">
          <cell r="A934" t="str">
            <v>GOB0631</v>
          </cell>
          <cell r="B934" t="str">
            <v>RAYMOND,MARVALINE</v>
          </cell>
          <cell r="C934">
            <v>27106.959999999999</v>
          </cell>
        </row>
        <row r="935">
          <cell r="A935" t="str">
            <v>GOB0632</v>
          </cell>
          <cell r="B935" t="str">
            <v>REYNOLDS,DOROTHY &amp; MARIE OSMAN</v>
          </cell>
          <cell r="C935">
            <v>26280.91</v>
          </cell>
        </row>
        <row r="936">
          <cell r="A936" t="str">
            <v>GOB0633</v>
          </cell>
          <cell r="B936" t="str">
            <v>WARRIOR,SHERLETT WILLIAMS</v>
          </cell>
          <cell r="C936">
            <v>24247.62</v>
          </cell>
        </row>
        <row r="937">
          <cell r="A937" t="str">
            <v>GOB0634</v>
          </cell>
          <cell r="B937" t="str">
            <v>GALLEGO,GREGORIA</v>
          </cell>
          <cell r="C937">
            <v>26760.9</v>
          </cell>
        </row>
        <row r="938">
          <cell r="A938" t="str">
            <v>GOB0635</v>
          </cell>
          <cell r="B938" t="str">
            <v>SCHMIDT,SIDNEY</v>
          </cell>
          <cell r="C938">
            <v>25387.53</v>
          </cell>
        </row>
        <row r="939">
          <cell r="A939" t="str">
            <v>GOB0636</v>
          </cell>
          <cell r="B939" t="str">
            <v>BELISLE,ROBERT</v>
          </cell>
          <cell r="C939">
            <v>47608.18</v>
          </cell>
        </row>
        <row r="940">
          <cell r="A940" t="str">
            <v>GOB0637</v>
          </cell>
          <cell r="B940" t="str">
            <v>MCFADZEAN,LINDA</v>
          </cell>
          <cell r="C940">
            <v>27000</v>
          </cell>
        </row>
        <row r="941">
          <cell r="A941" t="str">
            <v>GOB0638</v>
          </cell>
          <cell r="B941" t="str">
            <v>COCOM,ANTONIO</v>
          </cell>
          <cell r="C941">
            <v>21290</v>
          </cell>
        </row>
        <row r="942">
          <cell r="A942" t="str">
            <v>GOB0639</v>
          </cell>
          <cell r="B942" t="str">
            <v>USHER,MARK</v>
          </cell>
          <cell r="C942">
            <v>40976.94</v>
          </cell>
        </row>
        <row r="943">
          <cell r="A943" t="str">
            <v>GOB0640</v>
          </cell>
          <cell r="B943" t="str">
            <v>CAWICH,VICTOR</v>
          </cell>
          <cell r="C943">
            <v>48366.34</v>
          </cell>
        </row>
        <row r="944">
          <cell r="A944" t="str">
            <v>GOB0641</v>
          </cell>
          <cell r="B944" t="str">
            <v>BERTHRAM,RICHARD</v>
          </cell>
          <cell r="C944">
            <v>4000</v>
          </cell>
        </row>
        <row r="945">
          <cell r="A945" t="str">
            <v>GOB0642</v>
          </cell>
          <cell r="B945" t="str">
            <v>GARCIA,MARTHA &amp; JAIME</v>
          </cell>
          <cell r="C945">
            <v>15000</v>
          </cell>
        </row>
        <row r="946">
          <cell r="A946" t="str">
            <v>GOB0643</v>
          </cell>
          <cell r="B946" t="str">
            <v>TZIB,FLORENCIA</v>
          </cell>
          <cell r="C946">
            <v>5500</v>
          </cell>
        </row>
        <row r="947">
          <cell r="A947" t="str">
            <v>GOB0644</v>
          </cell>
          <cell r="B947" t="str">
            <v>BELGRAVE,CHERRYMAE</v>
          </cell>
          <cell r="C947">
            <v>8000</v>
          </cell>
        </row>
        <row r="948">
          <cell r="A948" t="str">
            <v>GOB0645</v>
          </cell>
          <cell r="B948" t="str">
            <v>CHIMILIO,MARTHA</v>
          </cell>
          <cell r="C948">
            <v>5000</v>
          </cell>
        </row>
        <row r="949">
          <cell r="A949" t="str">
            <v>GOB0646</v>
          </cell>
          <cell r="B949" t="str">
            <v>ENRIQUEZ,BERTHAM</v>
          </cell>
          <cell r="C949">
            <v>13000</v>
          </cell>
        </row>
        <row r="950">
          <cell r="A950" t="str">
            <v>GOB0647</v>
          </cell>
          <cell r="B950" t="str">
            <v>FRANCIS,RAFAEL</v>
          </cell>
          <cell r="C950">
            <v>3500</v>
          </cell>
        </row>
        <row r="951">
          <cell r="A951" t="str">
            <v>GOB0648</v>
          </cell>
          <cell r="B951" t="str">
            <v>VASQUEZ,MARIA</v>
          </cell>
          <cell r="C951">
            <v>7200</v>
          </cell>
        </row>
        <row r="952">
          <cell r="A952" t="str">
            <v>GOB0649</v>
          </cell>
          <cell r="B952" t="str">
            <v>GUTIERREZ,EMELINA</v>
          </cell>
          <cell r="C952">
            <v>35000</v>
          </cell>
        </row>
        <row r="953">
          <cell r="A953" t="str">
            <v>GOB0650</v>
          </cell>
          <cell r="B953" t="str">
            <v>COLEMAN,ELSA</v>
          </cell>
          <cell r="C953">
            <v>33000</v>
          </cell>
        </row>
        <row r="954">
          <cell r="A954" t="str">
            <v>GOB0651</v>
          </cell>
          <cell r="B954" t="str">
            <v>GRAHAM,JAMES</v>
          </cell>
          <cell r="C954">
            <v>18000</v>
          </cell>
        </row>
        <row r="955">
          <cell r="A955" t="str">
            <v>GOB0652</v>
          </cell>
          <cell r="B955" t="str">
            <v>ALAY,ERNESTO</v>
          </cell>
          <cell r="C955">
            <v>18000</v>
          </cell>
        </row>
        <row r="956">
          <cell r="A956" t="str">
            <v>GOB0653</v>
          </cell>
          <cell r="B956" t="str">
            <v>BELL,ROSALIE</v>
          </cell>
          <cell r="C956">
            <v>26500</v>
          </cell>
        </row>
        <row r="957">
          <cell r="A957" t="str">
            <v>GOB0654</v>
          </cell>
          <cell r="B957" t="str">
            <v>DIXON,MARIE</v>
          </cell>
          <cell r="C957">
            <v>33589</v>
          </cell>
        </row>
        <row r="958">
          <cell r="A958" t="str">
            <v>GOB0655</v>
          </cell>
          <cell r="B958" t="str">
            <v>LAMB,DOREEN</v>
          </cell>
          <cell r="C958">
            <v>27573</v>
          </cell>
        </row>
        <row r="959">
          <cell r="A959" t="str">
            <v>GOB0656</v>
          </cell>
          <cell r="B959" t="str">
            <v>PARIENTE,MARCO</v>
          </cell>
          <cell r="C959">
            <v>35713</v>
          </cell>
        </row>
        <row r="960">
          <cell r="A960" t="str">
            <v>GOB0657</v>
          </cell>
          <cell r="B960" t="str">
            <v>VERNON,ROSANNA</v>
          </cell>
          <cell r="C960">
            <v>30000</v>
          </cell>
        </row>
        <row r="961">
          <cell r="A961" t="str">
            <v>GOB0658</v>
          </cell>
          <cell r="B961" t="str">
            <v>GOMEZ,JASMINE</v>
          </cell>
          <cell r="C961">
            <v>32000</v>
          </cell>
        </row>
        <row r="962">
          <cell r="A962" t="str">
            <v>GOB0659</v>
          </cell>
          <cell r="B962" t="str">
            <v>REYES,FRANCIS</v>
          </cell>
          <cell r="C962">
            <v>4000</v>
          </cell>
        </row>
        <row r="963">
          <cell r="A963" t="str">
            <v>GOB0660</v>
          </cell>
          <cell r="B963" t="str">
            <v>JONES,RUSHFORD</v>
          </cell>
          <cell r="C963">
            <v>8000</v>
          </cell>
        </row>
        <row r="964">
          <cell r="A964" t="str">
            <v>GOB0661</v>
          </cell>
          <cell r="B964" t="str">
            <v>TUN,ISIDRO</v>
          </cell>
          <cell r="C964">
            <v>7000</v>
          </cell>
        </row>
        <row r="965">
          <cell r="A965" t="str">
            <v>GOB0662</v>
          </cell>
          <cell r="B965" t="str">
            <v>CLELAND,ALPHEUS</v>
          </cell>
          <cell r="C965">
            <v>6000</v>
          </cell>
        </row>
        <row r="966">
          <cell r="A966" t="str">
            <v>GOB0663</v>
          </cell>
          <cell r="B966" t="str">
            <v>MCKOY,BEVERLY</v>
          </cell>
          <cell r="C966">
            <v>2966</v>
          </cell>
        </row>
        <row r="967">
          <cell r="A967" t="str">
            <v>GOB0664</v>
          </cell>
          <cell r="B967" t="str">
            <v>HERNANDEZ,ADOLPH</v>
          </cell>
          <cell r="C967">
            <v>16000</v>
          </cell>
        </row>
        <row r="968">
          <cell r="A968" t="str">
            <v>GOB0665</v>
          </cell>
          <cell r="B968" t="str">
            <v>GONGORA,RAYMOND</v>
          </cell>
          <cell r="C968">
            <v>40000</v>
          </cell>
        </row>
        <row r="969">
          <cell r="A969" t="str">
            <v>GOB0666</v>
          </cell>
          <cell r="B969" t="str">
            <v>BAILEY,LUCILLA</v>
          </cell>
          <cell r="C969">
            <v>30000</v>
          </cell>
        </row>
        <row r="970">
          <cell r="A970" t="str">
            <v>GOB0667</v>
          </cell>
          <cell r="B970" t="str">
            <v>FLOWERS,GLADYS</v>
          </cell>
          <cell r="C970">
            <v>50000</v>
          </cell>
        </row>
        <row r="971">
          <cell r="A971" t="str">
            <v>GOB0668</v>
          </cell>
          <cell r="B971" t="str">
            <v>DALY,RYAN NEAL</v>
          </cell>
          <cell r="C971">
            <v>40000</v>
          </cell>
        </row>
        <row r="972">
          <cell r="A972" t="str">
            <v>GOB0669</v>
          </cell>
          <cell r="B972" t="str">
            <v>MYERS,SANDRA</v>
          </cell>
          <cell r="C972">
            <v>17500</v>
          </cell>
        </row>
        <row r="973">
          <cell r="A973" t="str">
            <v>GOB0670</v>
          </cell>
          <cell r="B973" t="str">
            <v>WILLIAMS,AUSTIN</v>
          </cell>
          <cell r="C973">
            <v>15500</v>
          </cell>
        </row>
        <row r="974">
          <cell r="A974" t="str">
            <v>GOB0671</v>
          </cell>
          <cell r="B974" t="str">
            <v>RHABURN,MARK</v>
          </cell>
          <cell r="C974">
            <v>18262</v>
          </cell>
        </row>
        <row r="975">
          <cell r="A975" t="str">
            <v>GOB0672</v>
          </cell>
          <cell r="B975" t="str">
            <v>GONGORA,BARRY</v>
          </cell>
          <cell r="C975">
            <v>25000</v>
          </cell>
        </row>
        <row r="976">
          <cell r="A976" t="str">
            <v>GOB0673</v>
          </cell>
          <cell r="B976" t="str">
            <v>FABER,KAREN</v>
          </cell>
          <cell r="C976">
            <v>58915</v>
          </cell>
        </row>
        <row r="977">
          <cell r="A977" t="str">
            <v>GOB0674</v>
          </cell>
          <cell r="B977" t="str">
            <v>BANNER,EDWARD</v>
          </cell>
          <cell r="C977">
            <v>37914</v>
          </cell>
        </row>
        <row r="978">
          <cell r="A978" t="str">
            <v>GOB0675</v>
          </cell>
          <cell r="B978" t="str">
            <v>RENEAU,HEATHER</v>
          </cell>
          <cell r="C978">
            <v>34500</v>
          </cell>
        </row>
        <row r="979">
          <cell r="A979" t="str">
            <v>GOB0676</v>
          </cell>
          <cell r="B979" t="str">
            <v>THOMAS,ROSALIND</v>
          </cell>
          <cell r="C979">
            <v>24573</v>
          </cell>
        </row>
        <row r="980">
          <cell r="A980" t="str">
            <v>GOB0677</v>
          </cell>
          <cell r="B980" t="str">
            <v>MUSCHAMP,LIZETTE</v>
          </cell>
          <cell r="C980">
            <v>40000</v>
          </cell>
        </row>
        <row r="981">
          <cell r="A981" t="str">
            <v>GOB0678</v>
          </cell>
          <cell r="B981" t="str">
            <v>ANDERSON,JOAN MARIE</v>
          </cell>
          <cell r="C981">
            <v>40000</v>
          </cell>
        </row>
        <row r="982">
          <cell r="A982" t="str">
            <v>GOB0679</v>
          </cell>
          <cell r="B982" t="str">
            <v>SEBASTIAN,LINDEN &amp; NOEMI</v>
          </cell>
          <cell r="C982">
            <v>45334</v>
          </cell>
        </row>
        <row r="983">
          <cell r="A983" t="str">
            <v>GOB0680</v>
          </cell>
          <cell r="B983" t="str">
            <v>GORDON,SABRINA</v>
          </cell>
          <cell r="C983">
            <v>20000</v>
          </cell>
        </row>
        <row r="984">
          <cell r="A984" t="str">
            <v>GOB0681</v>
          </cell>
          <cell r="B984" t="str">
            <v>CRAWFORD,LENOA &amp; RUBY CHERRY</v>
          </cell>
          <cell r="C984">
            <v>44124.6</v>
          </cell>
        </row>
        <row r="985">
          <cell r="A985" t="str">
            <v>GOB0682</v>
          </cell>
          <cell r="B985" t="str">
            <v>AUGUST,DORREN &amp; PATRICIA CHO</v>
          </cell>
          <cell r="C985">
            <v>32500</v>
          </cell>
        </row>
        <row r="986">
          <cell r="A986" t="str">
            <v>GOB0683</v>
          </cell>
          <cell r="B986" t="str">
            <v>GAMBOA,FITZROY HAMPTON</v>
          </cell>
          <cell r="C986">
            <v>44205</v>
          </cell>
        </row>
        <row r="987">
          <cell r="A987" t="str">
            <v>GOB0684</v>
          </cell>
          <cell r="B987" t="str">
            <v>SAMUELS,SHARON</v>
          </cell>
          <cell r="C987">
            <v>40000</v>
          </cell>
        </row>
        <row r="988">
          <cell r="A988" t="str">
            <v>GOB0685</v>
          </cell>
          <cell r="B988" t="str">
            <v>FLOWERS,LEONORA</v>
          </cell>
          <cell r="C988">
            <v>10493</v>
          </cell>
        </row>
        <row r="989">
          <cell r="A989" t="str">
            <v>GOB0686</v>
          </cell>
          <cell r="B989" t="str">
            <v>FLOWERS,CHARLES(RAVIOLA GENTLE</v>
          </cell>
          <cell r="C989">
            <v>12000</v>
          </cell>
        </row>
        <row r="990">
          <cell r="A990" t="str">
            <v>GOB0687</v>
          </cell>
          <cell r="B990" t="str">
            <v>LORIA,ARITA</v>
          </cell>
          <cell r="C990">
            <v>5000</v>
          </cell>
        </row>
        <row r="991">
          <cell r="A991" t="str">
            <v>GOB0688</v>
          </cell>
          <cell r="B991" t="str">
            <v>MCKOY,RAYMOND</v>
          </cell>
          <cell r="C991">
            <v>12000</v>
          </cell>
        </row>
        <row r="992">
          <cell r="A992" t="str">
            <v>GOB0689</v>
          </cell>
          <cell r="B992" t="str">
            <v>PEREZ,REGINALD</v>
          </cell>
          <cell r="C992">
            <v>7000</v>
          </cell>
        </row>
        <row r="993">
          <cell r="A993" t="str">
            <v>GOB0690</v>
          </cell>
          <cell r="B993" t="str">
            <v>PINKS,ANTONETTE</v>
          </cell>
          <cell r="C993">
            <v>7200</v>
          </cell>
        </row>
        <row r="994">
          <cell r="A994" t="str">
            <v>GOB0691</v>
          </cell>
          <cell r="B994" t="str">
            <v>ROCKE,GLENDA MAUD</v>
          </cell>
          <cell r="C994">
            <v>7200</v>
          </cell>
        </row>
        <row r="995">
          <cell r="A995" t="str">
            <v>GOB0692</v>
          </cell>
          <cell r="B995" t="str">
            <v>WELCH,IDOLLY</v>
          </cell>
          <cell r="C995">
            <v>8200</v>
          </cell>
        </row>
        <row r="996">
          <cell r="A996" t="str">
            <v>GOB0693</v>
          </cell>
          <cell r="B996" t="str">
            <v>YOUNG,AVA</v>
          </cell>
          <cell r="C996">
            <v>7200</v>
          </cell>
        </row>
        <row r="997">
          <cell r="A997" t="str">
            <v>GOB0694</v>
          </cell>
          <cell r="B997" t="str">
            <v>CASTILLO,ELISEO</v>
          </cell>
          <cell r="C997">
            <v>5000</v>
          </cell>
        </row>
        <row r="998">
          <cell r="A998" t="str">
            <v>GOB0695</v>
          </cell>
          <cell r="B998" t="str">
            <v>HEGAR,SAADI</v>
          </cell>
          <cell r="C998">
            <v>2747.96</v>
          </cell>
        </row>
        <row r="999">
          <cell r="A999" t="str">
            <v>GOB0696</v>
          </cell>
          <cell r="B999" t="str">
            <v>CASTILLO,OWEN JOSEPH SR.</v>
          </cell>
          <cell r="C999">
            <v>19237.04</v>
          </cell>
        </row>
        <row r="1000">
          <cell r="A1000" t="str">
            <v>GOB0697</v>
          </cell>
          <cell r="B1000" t="str">
            <v>CAYETANO,ICO</v>
          </cell>
          <cell r="C1000">
            <v>18000</v>
          </cell>
        </row>
        <row r="1001">
          <cell r="A1001" t="str">
            <v>GOB0698</v>
          </cell>
          <cell r="B1001" t="str">
            <v>FLORES,NELSON</v>
          </cell>
          <cell r="C1001">
            <v>5330.59</v>
          </cell>
        </row>
        <row r="1002">
          <cell r="A1002" t="str">
            <v>GOB0699</v>
          </cell>
          <cell r="B1002" t="str">
            <v>GILLETT,HORTENCE</v>
          </cell>
          <cell r="C1002">
            <v>7948.63</v>
          </cell>
        </row>
        <row r="1003">
          <cell r="A1003" t="str">
            <v>GOB0700</v>
          </cell>
          <cell r="B1003" t="str">
            <v>MARTINEZ,JOYCELYN NORALES</v>
          </cell>
          <cell r="C1003">
            <v>30000</v>
          </cell>
        </row>
        <row r="1004">
          <cell r="A1004" t="str">
            <v>GOB0701</v>
          </cell>
          <cell r="B1004" t="str">
            <v>MARTINEZ,AUGUSTINA ANNABELLE</v>
          </cell>
          <cell r="C1004">
            <v>20998.3</v>
          </cell>
        </row>
        <row r="1005">
          <cell r="A1005" t="str">
            <v>GOB0702</v>
          </cell>
          <cell r="B1005" t="str">
            <v>NICASIO,HERBERT</v>
          </cell>
          <cell r="C1005">
            <v>19691.11</v>
          </cell>
        </row>
        <row r="1006">
          <cell r="A1006" t="str">
            <v>GOB0703</v>
          </cell>
          <cell r="B1006" t="str">
            <v>NORALEZ,OLIVER</v>
          </cell>
          <cell r="C1006">
            <v>5956.9</v>
          </cell>
        </row>
        <row r="1007">
          <cell r="A1007" t="str">
            <v>GOB0704</v>
          </cell>
          <cell r="B1007" t="str">
            <v>NUNEZ,GILBERT</v>
          </cell>
          <cell r="C1007">
            <v>15000</v>
          </cell>
        </row>
        <row r="1008">
          <cell r="A1008" t="str">
            <v>GOB0705</v>
          </cell>
          <cell r="B1008" t="str">
            <v>ROBINSON,CAROL</v>
          </cell>
          <cell r="C1008">
            <v>6904.35</v>
          </cell>
        </row>
        <row r="1009">
          <cell r="A1009" t="str">
            <v>GOB0706</v>
          </cell>
          <cell r="B1009" t="str">
            <v>SIMPSON,ROSA</v>
          </cell>
          <cell r="C1009">
            <v>6980.17</v>
          </cell>
        </row>
        <row r="1010">
          <cell r="A1010" t="str">
            <v>GOB0707</v>
          </cell>
          <cell r="B1010" t="str">
            <v>WESTBY,BENJAMIN</v>
          </cell>
          <cell r="C1010">
            <v>25062.98</v>
          </cell>
        </row>
        <row r="1011">
          <cell r="A1011" t="str">
            <v>HH0071</v>
          </cell>
          <cell r="B1011" t="str">
            <v>MARTINEZ,ALBERT</v>
          </cell>
          <cell r="C1011">
            <v>279.70999999999998</v>
          </cell>
        </row>
        <row r="1012">
          <cell r="A1012" t="str">
            <v>HH0072</v>
          </cell>
          <cell r="B1012" t="str">
            <v>DALEY,ROSHELL</v>
          </cell>
          <cell r="C1012">
            <v>261.36</v>
          </cell>
        </row>
        <row r="1013">
          <cell r="A1013" t="str">
            <v>HH0073</v>
          </cell>
          <cell r="B1013" t="str">
            <v>HYDE,LORENY</v>
          </cell>
          <cell r="C1013">
            <v>188.59</v>
          </cell>
        </row>
        <row r="1014">
          <cell r="A1014" t="str">
            <v>HH0074</v>
          </cell>
          <cell r="B1014" t="str">
            <v>MITCHELL,BEVERLEY</v>
          </cell>
          <cell r="C1014">
            <v>401.95</v>
          </cell>
        </row>
        <row r="1015">
          <cell r="A1015" t="str">
            <v>HH0075</v>
          </cell>
          <cell r="B1015" t="str">
            <v>WILLIAMS,VONETTA</v>
          </cell>
          <cell r="C1015">
            <v>728.58</v>
          </cell>
        </row>
        <row r="1016">
          <cell r="A1016" t="str">
            <v>HH0076</v>
          </cell>
          <cell r="B1016" t="str">
            <v>ALVAREZ,HUSTON</v>
          </cell>
          <cell r="C1016">
            <v>200.55</v>
          </cell>
        </row>
        <row r="1017">
          <cell r="A1017" t="str">
            <v>HH0077</v>
          </cell>
          <cell r="B1017" t="str">
            <v>MOODY,PHYLLIS B.</v>
          </cell>
          <cell r="C1017">
            <v>626.86</v>
          </cell>
        </row>
        <row r="1018">
          <cell r="A1018" t="str">
            <v>HH0078</v>
          </cell>
          <cell r="B1018" t="str">
            <v>TRAPP,RAIJILLI</v>
          </cell>
          <cell r="C1018">
            <v>650.82000000000005</v>
          </cell>
        </row>
        <row r="1019">
          <cell r="A1019" t="str">
            <v>HH0081</v>
          </cell>
          <cell r="B1019" t="str">
            <v>THOMPSON,VONETTA</v>
          </cell>
          <cell r="C1019">
            <v>273.36</v>
          </cell>
        </row>
        <row r="1020">
          <cell r="A1020" t="str">
            <v>HH0083</v>
          </cell>
          <cell r="B1020" t="str">
            <v>OGALDEZ,EDISON</v>
          </cell>
          <cell r="C1020">
            <v>707.15</v>
          </cell>
        </row>
        <row r="1021">
          <cell r="A1021" t="str">
            <v>HH0085</v>
          </cell>
          <cell r="B1021" t="str">
            <v>DAWSON,SHARLETT</v>
          </cell>
          <cell r="C1021">
            <v>334.44</v>
          </cell>
        </row>
        <row r="1022">
          <cell r="A1022" t="str">
            <v>HH0086</v>
          </cell>
          <cell r="B1022" t="str">
            <v>ACOSTA,ALBERTA</v>
          </cell>
          <cell r="C1022">
            <v>898.05</v>
          </cell>
        </row>
        <row r="1023">
          <cell r="A1023" t="str">
            <v>HH0087</v>
          </cell>
          <cell r="B1023" t="str">
            <v>BAIZAR,JAMAL</v>
          </cell>
          <cell r="C1023">
            <v>577.97</v>
          </cell>
        </row>
        <row r="1024">
          <cell r="A1024" t="str">
            <v>HH0088</v>
          </cell>
          <cell r="B1024" t="str">
            <v>BAIZAR,JAMAL</v>
          </cell>
          <cell r="C1024">
            <v>321.69</v>
          </cell>
        </row>
        <row r="1025">
          <cell r="A1025" t="str">
            <v>HH0089</v>
          </cell>
          <cell r="B1025" t="str">
            <v>ALVAREZ,HUSTON</v>
          </cell>
          <cell r="C1025">
            <v>96.67</v>
          </cell>
        </row>
        <row r="1026">
          <cell r="A1026" t="str">
            <v>HH0091</v>
          </cell>
          <cell r="B1026" t="str">
            <v>LEIVA,LAURA</v>
          </cell>
          <cell r="C1026">
            <v>118.62</v>
          </cell>
        </row>
        <row r="1027">
          <cell r="A1027" t="str">
            <v>HH0092</v>
          </cell>
          <cell r="B1027" t="str">
            <v>TRAPP,RAIJILLI</v>
          </cell>
          <cell r="C1027">
            <v>66.63</v>
          </cell>
        </row>
        <row r="1028">
          <cell r="A1028" t="str">
            <v>HH0093</v>
          </cell>
          <cell r="B1028" t="str">
            <v>THOMPSON,VONETTA</v>
          </cell>
          <cell r="C1028">
            <v>123.75</v>
          </cell>
        </row>
        <row r="1029">
          <cell r="A1029" t="str">
            <v>HH0094</v>
          </cell>
          <cell r="B1029" t="str">
            <v>ACOSTA,ALBERTA</v>
          </cell>
          <cell r="C1029">
            <v>292.36</v>
          </cell>
        </row>
        <row r="1030">
          <cell r="A1030" t="str">
            <v>HH0096</v>
          </cell>
          <cell r="B1030" t="str">
            <v>ROMERO,EDILTO</v>
          </cell>
          <cell r="C1030">
            <v>43.29</v>
          </cell>
        </row>
        <row r="1031">
          <cell r="A1031" t="str">
            <v>HH0097</v>
          </cell>
          <cell r="B1031" t="str">
            <v>OGALDEZ,EDISON</v>
          </cell>
          <cell r="C1031">
            <v>215.01</v>
          </cell>
        </row>
        <row r="1032">
          <cell r="A1032" t="str">
            <v>HH0098</v>
          </cell>
          <cell r="B1032" t="str">
            <v>O'BRIEN,ERWIN</v>
          </cell>
          <cell r="C1032">
            <v>179.61</v>
          </cell>
        </row>
        <row r="1033">
          <cell r="A1033" t="str">
            <v>HH0099</v>
          </cell>
          <cell r="B1033" t="str">
            <v>KUYLEN,HAZEL</v>
          </cell>
          <cell r="C1033">
            <v>118.62</v>
          </cell>
        </row>
        <row r="1034">
          <cell r="A1034" t="str">
            <v>HH0100</v>
          </cell>
          <cell r="B1034" t="str">
            <v>KUYLEN,HAZEL</v>
          </cell>
          <cell r="C1034">
            <v>80.290000000000006</v>
          </cell>
        </row>
        <row r="1035">
          <cell r="A1035" t="str">
            <v>HH0101</v>
          </cell>
          <cell r="B1035" t="str">
            <v>O'BRIEN,ERWIN</v>
          </cell>
          <cell r="C1035">
            <v>245.2</v>
          </cell>
        </row>
        <row r="1036">
          <cell r="A1036" t="str">
            <v>HH0102</v>
          </cell>
          <cell r="B1036" t="str">
            <v>MEDRANO,JAQUELINE</v>
          </cell>
          <cell r="C1036">
            <v>401.32</v>
          </cell>
        </row>
        <row r="1037">
          <cell r="A1037" t="str">
            <v>HH0103</v>
          </cell>
          <cell r="B1037" t="str">
            <v>MEDRANO,JAQUELINE</v>
          </cell>
          <cell r="C1037">
            <v>177.76</v>
          </cell>
        </row>
        <row r="1038">
          <cell r="A1038" t="str">
            <v>HH0104</v>
          </cell>
          <cell r="B1038" t="str">
            <v>RODRIGUEZ,KEISHAN</v>
          </cell>
          <cell r="C1038">
            <v>739.95</v>
          </cell>
        </row>
        <row r="1039">
          <cell r="A1039" t="str">
            <v>HH0105</v>
          </cell>
          <cell r="B1039" t="str">
            <v>RODRIGUEZ,KEISHAN</v>
          </cell>
          <cell r="C1039">
            <v>351.67</v>
          </cell>
        </row>
        <row r="1040">
          <cell r="A1040" t="str">
            <v>HH0106</v>
          </cell>
          <cell r="B1040" t="str">
            <v>NICHOLAS,JOHN</v>
          </cell>
          <cell r="C1040">
            <v>1365.15</v>
          </cell>
        </row>
        <row r="1041">
          <cell r="A1041" t="str">
            <v>HH0107</v>
          </cell>
          <cell r="B1041" t="str">
            <v>BOWEN,MELANIE</v>
          </cell>
          <cell r="C1041">
            <v>232.63</v>
          </cell>
        </row>
        <row r="1042">
          <cell r="A1042" t="str">
            <v>HH0108</v>
          </cell>
          <cell r="B1042" t="str">
            <v>CAMPOS,SARINA</v>
          </cell>
          <cell r="C1042">
            <v>1292.53</v>
          </cell>
        </row>
        <row r="1043">
          <cell r="A1043" t="str">
            <v>HH0109</v>
          </cell>
          <cell r="B1043" t="str">
            <v>MEJIA,RITA</v>
          </cell>
          <cell r="C1043">
            <v>1551.06</v>
          </cell>
        </row>
        <row r="1044">
          <cell r="A1044" t="str">
            <v>HH0110</v>
          </cell>
          <cell r="B1044" t="str">
            <v>FOSTER,SAYDA</v>
          </cell>
          <cell r="C1044">
            <v>1446.23</v>
          </cell>
        </row>
        <row r="1045">
          <cell r="A1045" t="str">
            <v>HH0111</v>
          </cell>
          <cell r="B1045" t="str">
            <v>FOSTER,SAYDA</v>
          </cell>
          <cell r="C1045">
            <v>616.6</v>
          </cell>
        </row>
        <row r="1046">
          <cell r="A1046" t="str">
            <v>HH0112</v>
          </cell>
          <cell r="B1046" t="str">
            <v>PEREZ,JASON</v>
          </cell>
          <cell r="C1046">
            <v>1137.8699999999999</v>
          </cell>
        </row>
        <row r="1047">
          <cell r="A1047" t="str">
            <v>HH0113</v>
          </cell>
          <cell r="B1047" t="str">
            <v>PEREZ,JASON</v>
          </cell>
          <cell r="C1047">
            <v>269.67</v>
          </cell>
        </row>
        <row r="1048">
          <cell r="A1048" t="str">
            <v>HH0114</v>
          </cell>
          <cell r="B1048" t="str">
            <v>MENDEZ,ALLEN</v>
          </cell>
          <cell r="C1048">
            <v>2051.12</v>
          </cell>
        </row>
        <row r="1049">
          <cell r="A1049" t="str">
            <v>HH0115</v>
          </cell>
          <cell r="B1049" t="str">
            <v>COCOM,SERGIO</v>
          </cell>
          <cell r="C1049">
            <v>638.16999999999996</v>
          </cell>
        </row>
        <row r="1050">
          <cell r="A1050" t="str">
            <v>HH0116</v>
          </cell>
          <cell r="B1050" t="str">
            <v>COCOM,SERGIO</v>
          </cell>
          <cell r="C1050">
            <v>475.25</v>
          </cell>
        </row>
        <row r="1051">
          <cell r="A1051" t="str">
            <v>HH0117</v>
          </cell>
          <cell r="B1051" t="str">
            <v>COLEMAN,TANYA</v>
          </cell>
          <cell r="C1051">
            <v>2794.15</v>
          </cell>
        </row>
        <row r="1052">
          <cell r="A1052" t="str">
            <v>HH0118</v>
          </cell>
          <cell r="B1052" t="str">
            <v>CRUZ,CARMELITA</v>
          </cell>
          <cell r="C1052">
            <v>613.08000000000004</v>
          </cell>
        </row>
        <row r="1053">
          <cell r="A1053" t="str">
            <v>HH0119</v>
          </cell>
          <cell r="B1053" t="str">
            <v>HYDE,RON</v>
          </cell>
          <cell r="C1053">
            <v>2316.09</v>
          </cell>
        </row>
        <row r="1054">
          <cell r="A1054" t="str">
            <v>HH0120</v>
          </cell>
          <cell r="B1054" t="str">
            <v>CRUZ,OMAR</v>
          </cell>
          <cell r="C1054">
            <v>2041.52</v>
          </cell>
        </row>
        <row r="1055">
          <cell r="A1055" t="str">
            <v>HH0122</v>
          </cell>
          <cell r="B1055" t="str">
            <v>PATNETT,ARLETT</v>
          </cell>
          <cell r="C1055">
            <v>2320.87</v>
          </cell>
        </row>
        <row r="1056">
          <cell r="A1056" t="str">
            <v>HH0123</v>
          </cell>
          <cell r="B1056" t="str">
            <v>RHYS,MELISSA</v>
          </cell>
          <cell r="C1056">
            <v>4411.8599999999997</v>
          </cell>
        </row>
        <row r="1057">
          <cell r="A1057" t="str">
            <v>HH0124</v>
          </cell>
          <cell r="B1057" t="str">
            <v>PATT,JESUS</v>
          </cell>
          <cell r="C1057">
            <v>1198.3599999999999</v>
          </cell>
        </row>
        <row r="1058">
          <cell r="A1058" t="str">
            <v>HH0125</v>
          </cell>
          <cell r="B1058" t="str">
            <v>WILLIAMS,EDWARD</v>
          </cell>
          <cell r="C1058">
            <v>1567.52</v>
          </cell>
        </row>
        <row r="1059">
          <cell r="A1059" t="str">
            <v>HH0126</v>
          </cell>
          <cell r="B1059" t="str">
            <v>MCDONALD,PHILIPPA SHANDA</v>
          </cell>
          <cell r="C1059">
            <v>2471.0100000000002</v>
          </cell>
        </row>
        <row r="1060">
          <cell r="A1060" t="str">
            <v>HIL0001</v>
          </cell>
          <cell r="B1060" t="str">
            <v>BAUTISTA,KEVIN EUGENE</v>
          </cell>
          <cell r="C1060">
            <v>9740.9699999999993</v>
          </cell>
        </row>
        <row r="1061">
          <cell r="A1061" t="str">
            <v>HIL0002</v>
          </cell>
          <cell r="B1061" t="str">
            <v>DIEGO,RAMSEY</v>
          </cell>
          <cell r="C1061">
            <v>2464.67</v>
          </cell>
        </row>
        <row r="1062">
          <cell r="A1062" t="str">
            <v>HIL0005</v>
          </cell>
          <cell r="B1062" t="str">
            <v>WAITE,ISMELDA</v>
          </cell>
          <cell r="C1062">
            <v>8039.31</v>
          </cell>
        </row>
        <row r="1063">
          <cell r="A1063" t="str">
            <v>HIL0008</v>
          </cell>
          <cell r="B1063" t="str">
            <v>SAVERY,VALERIE</v>
          </cell>
          <cell r="C1063">
            <v>22760.69</v>
          </cell>
        </row>
        <row r="1064">
          <cell r="A1064" t="str">
            <v>HIL0009</v>
          </cell>
          <cell r="B1064" t="str">
            <v>SANCHEZ,EDWIN NORBERTO</v>
          </cell>
          <cell r="C1064">
            <v>10858.2</v>
          </cell>
        </row>
        <row r="1065">
          <cell r="A1065" t="str">
            <v>HIL0015</v>
          </cell>
          <cell r="B1065" t="str">
            <v>ARZU,OMAR</v>
          </cell>
          <cell r="C1065">
            <v>34624.620000000003</v>
          </cell>
        </row>
        <row r="1066">
          <cell r="A1066" t="str">
            <v>HIL0016</v>
          </cell>
          <cell r="B1066" t="str">
            <v>BAH,MIGUEL</v>
          </cell>
          <cell r="C1066">
            <v>3.12</v>
          </cell>
        </row>
        <row r="1067">
          <cell r="A1067" t="str">
            <v>HIL0017</v>
          </cell>
          <cell r="B1067" t="str">
            <v>MARTINEZ,GINEL</v>
          </cell>
          <cell r="C1067">
            <v>8094.7</v>
          </cell>
        </row>
        <row r="1068">
          <cell r="A1068" t="str">
            <v>HIL0019</v>
          </cell>
          <cell r="B1068" t="str">
            <v>COLEMAN,TANYA</v>
          </cell>
          <cell r="C1068">
            <v>9152.99</v>
          </cell>
        </row>
        <row r="1069">
          <cell r="A1069" t="str">
            <v>HIL0020</v>
          </cell>
          <cell r="B1069" t="str">
            <v>DAKERS,OLIVIA</v>
          </cell>
          <cell r="C1069">
            <v>28571.88</v>
          </cell>
        </row>
        <row r="1070">
          <cell r="A1070" t="str">
            <v>HIL0022</v>
          </cell>
          <cell r="B1070" t="str">
            <v>VANEGAS,VENETTE</v>
          </cell>
          <cell r="C1070">
            <v>2500</v>
          </cell>
        </row>
        <row r="1071">
          <cell r="A1071" t="str">
            <v>MED0004</v>
          </cell>
          <cell r="B1071" t="str">
            <v>FIGUEROA,RAMON</v>
          </cell>
          <cell r="C1071">
            <v>150285.95000000001</v>
          </cell>
        </row>
        <row r="1072">
          <cell r="A1072" t="str">
            <v>MED0024</v>
          </cell>
          <cell r="B1072" t="str">
            <v>HYDE,LORENY</v>
          </cell>
          <cell r="C1072">
            <v>139.13</v>
          </cell>
        </row>
        <row r="1073">
          <cell r="A1073" t="str">
            <v>MED0026</v>
          </cell>
          <cell r="B1073" t="str">
            <v>CHAN,DANIEL</v>
          </cell>
          <cell r="C1073">
            <v>1026</v>
          </cell>
        </row>
        <row r="1074">
          <cell r="A1074" t="str">
            <v>MED0027</v>
          </cell>
          <cell r="B1074" t="str">
            <v>ROSADO,NUBIA</v>
          </cell>
          <cell r="C1074">
            <v>3000</v>
          </cell>
        </row>
        <row r="1075">
          <cell r="A1075" t="str">
            <v>MHP0004</v>
          </cell>
          <cell r="B1075" t="str">
            <v>CABRAL,ALTON &amp; EDITA</v>
          </cell>
          <cell r="C1075">
            <v>80146.47</v>
          </cell>
        </row>
        <row r="1076">
          <cell r="A1076" t="str">
            <v>MHP0005</v>
          </cell>
          <cell r="B1076" t="str">
            <v>WILLIAMS,ANN MARIE</v>
          </cell>
          <cell r="C1076">
            <v>69221.789999999994</v>
          </cell>
        </row>
        <row r="1077">
          <cell r="A1077" t="str">
            <v>MHP0008</v>
          </cell>
          <cell r="B1077" t="str">
            <v>YOUNG,CAROL (PAMELA)</v>
          </cell>
          <cell r="C1077">
            <v>71442.149999999994</v>
          </cell>
        </row>
        <row r="1078">
          <cell r="A1078" t="str">
            <v>MHP0009</v>
          </cell>
          <cell r="B1078" t="str">
            <v>ESQUIVEL,DAVID &amp; SHERILYN</v>
          </cell>
          <cell r="C1078">
            <v>2275.66</v>
          </cell>
        </row>
        <row r="1079">
          <cell r="A1079" t="str">
            <v>MHP0014</v>
          </cell>
          <cell r="B1079" t="str">
            <v>SERANO,FLORA</v>
          </cell>
          <cell r="C1079">
            <v>30878.19</v>
          </cell>
        </row>
        <row r="1080">
          <cell r="A1080" t="str">
            <v>MHP0015</v>
          </cell>
          <cell r="B1080" t="str">
            <v>SANCHEZ,FRANCIS &amp; PATRICIA</v>
          </cell>
          <cell r="C1080">
            <v>62004.57</v>
          </cell>
        </row>
        <row r="1081">
          <cell r="A1081" t="str">
            <v>MHP0016</v>
          </cell>
          <cell r="B1081" t="str">
            <v>TENCH,FRANK</v>
          </cell>
          <cell r="C1081">
            <v>109268.22</v>
          </cell>
        </row>
        <row r="1082">
          <cell r="A1082" t="str">
            <v>MHP0017</v>
          </cell>
          <cell r="B1082" t="str">
            <v>HENDERSON,GREGORY&amp;MOSES,PAULIN</v>
          </cell>
          <cell r="C1082">
            <v>47580.46</v>
          </cell>
        </row>
        <row r="1083">
          <cell r="A1083" t="str">
            <v>MHP0018</v>
          </cell>
          <cell r="B1083" t="str">
            <v>JORDAN,HAROLD &amp; MARJORIE</v>
          </cell>
          <cell r="C1083">
            <v>16720.98</v>
          </cell>
        </row>
        <row r="1084">
          <cell r="A1084" t="str">
            <v>MHP0019</v>
          </cell>
          <cell r="B1084" t="str">
            <v>PRICE,JAIME</v>
          </cell>
          <cell r="C1084">
            <v>56019.18</v>
          </cell>
        </row>
        <row r="1085">
          <cell r="A1085" t="str">
            <v>MHP0021</v>
          </cell>
          <cell r="B1085" t="str">
            <v>POLANCO,JORGE &amp; DARIA</v>
          </cell>
          <cell r="C1085">
            <v>52853.06</v>
          </cell>
        </row>
        <row r="1086">
          <cell r="A1086" t="str">
            <v>MHP0024</v>
          </cell>
          <cell r="B1086" t="str">
            <v>ANDERSON,KIRK &amp; EMMERITA</v>
          </cell>
          <cell r="C1086">
            <v>269290.77</v>
          </cell>
        </row>
        <row r="1087">
          <cell r="A1087" t="str">
            <v>MHP0026</v>
          </cell>
          <cell r="B1087" t="str">
            <v>USHER,LEONARD &amp; MARGOT</v>
          </cell>
          <cell r="C1087">
            <v>60230.58</v>
          </cell>
        </row>
        <row r="1088">
          <cell r="A1088" t="str">
            <v>MHP0027</v>
          </cell>
          <cell r="B1088" t="str">
            <v>BELISLE,LINDSAY</v>
          </cell>
          <cell r="C1088">
            <v>20373.740000000002</v>
          </cell>
        </row>
        <row r="1089">
          <cell r="A1089" t="str">
            <v>MHP0028</v>
          </cell>
          <cell r="B1089" t="str">
            <v>MAYEN,LISA GABB</v>
          </cell>
          <cell r="C1089">
            <v>27635.41</v>
          </cell>
        </row>
        <row r="1090">
          <cell r="A1090" t="str">
            <v>MHP0029</v>
          </cell>
          <cell r="B1090" t="str">
            <v>CRAWFORD,LISBETH</v>
          </cell>
          <cell r="C1090">
            <v>16049.68</v>
          </cell>
        </row>
        <row r="1091">
          <cell r="A1091" t="str">
            <v>MHP0030</v>
          </cell>
          <cell r="B1091" t="str">
            <v>SOLIS,LORNE &amp; ROSITA</v>
          </cell>
          <cell r="C1091">
            <v>14940.18</v>
          </cell>
        </row>
        <row r="1092">
          <cell r="A1092" t="str">
            <v>MHP0032</v>
          </cell>
          <cell r="B1092" t="str">
            <v>MOORE,MARTHA &amp; DAVID</v>
          </cell>
          <cell r="C1092">
            <v>30707.72</v>
          </cell>
        </row>
        <row r="1093">
          <cell r="A1093" t="str">
            <v>MHP0033</v>
          </cell>
          <cell r="B1093" t="str">
            <v>WAIGHT,MAUREEN</v>
          </cell>
          <cell r="C1093">
            <v>30662.92</v>
          </cell>
        </row>
        <row r="1094">
          <cell r="A1094" t="str">
            <v>MHP0034</v>
          </cell>
          <cell r="B1094" t="str">
            <v>BENNETT,MICHAEL &amp; SANDRA</v>
          </cell>
          <cell r="C1094">
            <v>17773.09</v>
          </cell>
        </row>
        <row r="1095">
          <cell r="A1095" t="str">
            <v>MHP0035</v>
          </cell>
          <cell r="B1095" t="str">
            <v>YORKE,MONICA</v>
          </cell>
          <cell r="C1095">
            <v>32987.56</v>
          </cell>
        </row>
        <row r="1096">
          <cell r="A1096" t="str">
            <v>MHP0036</v>
          </cell>
          <cell r="B1096" t="str">
            <v>MANZANARES,MYRNA &amp; SHALINI</v>
          </cell>
          <cell r="C1096">
            <v>73041.429999999993</v>
          </cell>
        </row>
        <row r="1097">
          <cell r="A1097" t="str">
            <v>MHP0038</v>
          </cell>
          <cell r="B1097" t="str">
            <v>POLLARD,NICHOLAS JR.&amp; SR.</v>
          </cell>
          <cell r="C1097">
            <v>25289.95</v>
          </cell>
        </row>
        <row r="1098">
          <cell r="A1098" t="str">
            <v>MHP0044</v>
          </cell>
          <cell r="B1098" t="str">
            <v>YOUNG,ROY</v>
          </cell>
          <cell r="C1098">
            <v>100907.58</v>
          </cell>
        </row>
        <row r="1099">
          <cell r="A1099" t="str">
            <v>MHP0047</v>
          </cell>
          <cell r="B1099" t="str">
            <v>GORDON,SHAWN</v>
          </cell>
          <cell r="C1099">
            <v>54492.81</v>
          </cell>
        </row>
        <row r="1100">
          <cell r="A1100" t="str">
            <v>MHP0048</v>
          </cell>
          <cell r="B1100" t="str">
            <v>NICHOLAS,STANLEY &amp; ROSEALYN</v>
          </cell>
          <cell r="C1100">
            <v>59320.94</v>
          </cell>
        </row>
        <row r="1101">
          <cell r="A1101" t="str">
            <v>MHP0049</v>
          </cell>
          <cell r="B1101" t="str">
            <v>BAHADUR,SYLVIA</v>
          </cell>
          <cell r="C1101">
            <v>18907.41</v>
          </cell>
        </row>
        <row r="1102">
          <cell r="A1102" t="str">
            <v>MHP0050</v>
          </cell>
          <cell r="B1102" t="str">
            <v>TRUJILLO,ZAIDA</v>
          </cell>
          <cell r="C1102">
            <v>4306.2700000000004</v>
          </cell>
        </row>
        <row r="1103">
          <cell r="A1103" t="str">
            <v>MOH0001</v>
          </cell>
          <cell r="B1103" t="str">
            <v>ALVAREZ,PHYLLIS</v>
          </cell>
          <cell r="C1103">
            <v>10390.91</v>
          </cell>
        </row>
        <row r="1104">
          <cell r="A1104" t="str">
            <v>MOH0025</v>
          </cell>
          <cell r="B1104" t="str">
            <v>ESCALANTE,LORETTA &amp; AURELIO</v>
          </cell>
          <cell r="C1104">
            <v>11475.23</v>
          </cell>
        </row>
        <row r="1105">
          <cell r="A1105" t="str">
            <v>MOH0034</v>
          </cell>
          <cell r="B1105" t="str">
            <v>GRINAGE,JOHN</v>
          </cell>
          <cell r="C1105">
            <v>20736.71</v>
          </cell>
        </row>
        <row r="1106">
          <cell r="A1106" t="str">
            <v>MOH0036</v>
          </cell>
          <cell r="B1106" t="str">
            <v>HERRERA,ISOLENE</v>
          </cell>
          <cell r="C1106">
            <v>9239.51</v>
          </cell>
        </row>
        <row r="1107">
          <cell r="A1107" t="str">
            <v>MOH0043</v>
          </cell>
          <cell r="B1107" t="str">
            <v>LISBEY,VINCENT</v>
          </cell>
          <cell r="C1107">
            <v>20049.2</v>
          </cell>
        </row>
        <row r="1108">
          <cell r="A1108" t="str">
            <v>MOH0057</v>
          </cell>
          <cell r="B1108" t="str">
            <v>PALACIO,DOTSIE EMELIA</v>
          </cell>
          <cell r="C1108">
            <v>8200</v>
          </cell>
        </row>
        <row r="1109">
          <cell r="A1109" t="str">
            <v>MOH0063</v>
          </cell>
          <cell r="B1109" t="str">
            <v>RANGUY,CECIL</v>
          </cell>
          <cell r="C1109">
            <v>4432.62</v>
          </cell>
        </row>
        <row r="1110">
          <cell r="A1110" t="str">
            <v>MOH0082</v>
          </cell>
          <cell r="B1110" t="str">
            <v>VELASQUEZ,AGNES</v>
          </cell>
          <cell r="C1110">
            <v>20000</v>
          </cell>
        </row>
        <row r="1111">
          <cell r="A1111" t="str">
            <v>MOH0091</v>
          </cell>
          <cell r="B1111" t="str">
            <v>MIRANDA,SANDRA</v>
          </cell>
          <cell r="C1111">
            <v>6214.7</v>
          </cell>
        </row>
        <row r="1112">
          <cell r="A1112" t="str">
            <v>MOH0092</v>
          </cell>
          <cell r="B1112" t="str">
            <v>ACOSTA,ELOISA</v>
          </cell>
          <cell r="C1112">
            <v>20000</v>
          </cell>
        </row>
        <row r="1113">
          <cell r="A1113" t="str">
            <v>MOH0094</v>
          </cell>
          <cell r="B1113" t="str">
            <v>ALVAREZ,WYONIE &amp; BELISLE CLAUD</v>
          </cell>
          <cell r="C1113">
            <v>12393.83</v>
          </cell>
        </row>
        <row r="1114">
          <cell r="A1114" t="str">
            <v>MOH0096</v>
          </cell>
          <cell r="B1114" t="str">
            <v>AUGUSTINE,LINSFORD &amp; BENGUCHE</v>
          </cell>
          <cell r="C1114">
            <v>15305.16</v>
          </cell>
        </row>
        <row r="1115">
          <cell r="A1115" t="str">
            <v>MOH0098</v>
          </cell>
          <cell r="B1115" t="str">
            <v>BEVANS,DEBORAH</v>
          </cell>
          <cell r="C1115">
            <v>10763.89</v>
          </cell>
        </row>
        <row r="1116">
          <cell r="A1116" t="str">
            <v>MOH0102</v>
          </cell>
          <cell r="B1116" t="str">
            <v>COBB,ARMANDO</v>
          </cell>
          <cell r="C1116">
            <v>12137.52</v>
          </cell>
        </row>
        <row r="1117">
          <cell r="A1117" t="str">
            <v>MOH0104</v>
          </cell>
          <cell r="B1117" t="str">
            <v>MAS,ELSA</v>
          </cell>
          <cell r="C1117">
            <v>19507.21</v>
          </cell>
        </row>
        <row r="1118">
          <cell r="A1118" t="str">
            <v>MOH0116</v>
          </cell>
          <cell r="B1118" t="str">
            <v>LAMB,LORNA</v>
          </cell>
          <cell r="C1118">
            <v>13639.73</v>
          </cell>
        </row>
        <row r="1119">
          <cell r="A1119" t="str">
            <v>MOH0125</v>
          </cell>
          <cell r="B1119" t="str">
            <v>PARKS,DERRICK</v>
          </cell>
          <cell r="C1119">
            <v>20154.22</v>
          </cell>
        </row>
        <row r="1120">
          <cell r="A1120" t="str">
            <v>MOH0129</v>
          </cell>
          <cell r="B1120" t="str">
            <v>TAMAY, MELVA &amp; CALVIN ROSALEZ</v>
          </cell>
          <cell r="C1120">
            <v>9211.82</v>
          </cell>
        </row>
        <row r="1121">
          <cell r="A1121" t="str">
            <v>MOH0158</v>
          </cell>
          <cell r="B1121" t="str">
            <v>BOWDEN,DALTON HEWITT</v>
          </cell>
          <cell r="C1121">
            <v>6934.77</v>
          </cell>
        </row>
        <row r="1122">
          <cell r="A1122" t="str">
            <v>MOH0163</v>
          </cell>
          <cell r="B1122" t="str">
            <v>CRUZ,AUDULIA</v>
          </cell>
          <cell r="C1122">
            <v>11502.65</v>
          </cell>
        </row>
        <row r="1123">
          <cell r="A1123" t="str">
            <v>MOH0180</v>
          </cell>
          <cell r="B1123" t="str">
            <v>NEAL,CALVIN HYDE</v>
          </cell>
          <cell r="C1123">
            <v>8200</v>
          </cell>
        </row>
        <row r="1124">
          <cell r="A1124" t="str">
            <v>MOH0187</v>
          </cell>
          <cell r="B1124" t="str">
            <v>LAURIANO,LEONETTA</v>
          </cell>
          <cell r="C1124">
            <v>15845.18</v>
          </cell>
        </row>
        <row r="1125">
          <cell r="A1125" t="str">
            <v>MOH0188</v>
          </cell>
          <cell r="B1125" t="str">
            <v>LEIVA,MARDONIO</v>
          </cell>
          <cell r="C1125">
            <v>20917.2</v>
          </cell>
        </row>
        <row r="1126">
          <cell r="A1126" t="str">
            <v>MOH0213</v>
          </cell>
          <cell r="B1126" t="str">
            <v>BENNETT,OLIVETTE</v>
          </cell>
          <cell r="C1126">
            <v>15842.7</v>
          </cell>
        </row>
        <row r="1127">
          <cell r="A1127" t="str">
            <v>MOH0214</v>
          </cell>
          <cell r="B1127" t="str">
            <v>FERGUSON,TANYA TIFFANY</v>
          </cell>
          <cell r="C1127">
            <v>11875</v>
          </cell>
        </row>
        <row r="1128">
          <cell r="A1128" t="str">
            <v>MOH0215</v>
          </cell>
          <cell r="B1128" t="str">
            <v>LAINEZ,LAURA</v>
          </cell>
          <cell r="C1128">
            <v>19113.34</v>
          </cell>
        </row>
        <row r="1129">
          <cell r="A1129" t="str">
            <v>MOH0216</v>
          </cell>
          <cell r="B1129" t="str">
            <v>MCKENZIE,LOUISE &amp; NATHALIE</v>
          </cell>
          <cell r="C1129">
            <v>34471.449999999997</v>
          </cell>
        </row>
        <row r="1130">
          <cell r="A1130" t="str">
            <v>MOH0217</v>
          </cell>
          <cell r="B1130" t="str">
            <v>MEDINA,PAMELA</v>
          </cell>
          <cell r="C1130">
            <v>40506.239999999998</v>
          </cell>
        </row>
        <row r="1131">
          <cell r="A1131" t="str">
            <v>MOH0218</v>
          </cell>
          <cell r="B1131" t="str">
            <v>VERNON,SAMUEL ALEXANDER</v>
          </cell>
          <cell r="C1131">
            <v>29000</v>
          </cell>
        </row>
        <row r="1132">
          <cell r="A1132" t="str">
            <v>MOH0222</v>
          </cell>
          <cell r="B1132" t="str">
            <v>CASTILLO,ESTELINE</v>
          </cell>
          <cell r="C1132">
            <v>22361.15</v>
          </cell>
        </row>
        <row r="1133">
          <cell r="A1133" t="str">
            <v>MOH0224</v>
          </cell>
          <cell r="B1133" t="str">
            <v>MIGUEL,RAYMOND</v>
          </cell>
          <cell r="C1133">
            <v>29189.75</v>
          </cell>
        </row>
        <row r="1134">
          <cell r="A1134" t="str">
            <v>MOH0226</v>
          </cell>
          <cell r="B1134" t="str">
            <v>GARNETT,CARLA</v>
          </cell>
          <cell r="C1134">
            <v>26815.29</v>
          </cell>
        </row>
        <row r="1135">
          <cell r="A1135" t="str">
            <v>MOH0227</v>
          </cell>
          <cell r="B1135" t="str">
            <v>NEAL,ARTHUR</v>
          </cell>
          <cell r="C1135">
            <v>14823.56</v>
          </cell>
        </row>
        <row r="1136">
          <cell r="A1136" t="str">
            <v>MOH0228</v>
          </cell>
          <cell r="B1136" t="str">
            <v>SAMUELS,CADWELL &amp; BEVERLY LEE</v>
          </cell>
          <cell r="C1136">
            <v>30000</v>
          </cell>
        </row>
        <row r="1137">
          <cell r="A1137" t="str">
            <v>MOH0229</v>
          </cell>
          <cell r="B1137" t="str">
            <v>THOMPSON,LYNDON</v>
          </cell>
          <cell r="C1137">
            <v>25007.71</v>
          </cell>
        </row>
        <row r="1138">
          <cell r="A1138" t="str">
            <v>MOH0232</v>
          </cell>
          <cell r="B1138" t="str">
            <v>MICHAEL,FREDRICK</v>
          </cell>
          <cell r="C1138">
            <v>30000</v>
          </cell>
        </row>
        <row r="1139">
          <cell r="A1139" t="str">
            <v>MOH0234</v>
          </cell>
          <cell r="B1139" t="str">
            <v>GOFF,SANDRA DENISE</v>
          </cell>
          <cell r="C1139">
            <v>36477.620000000003</v>
          </cell>
        </row>
        <row r="1140">
          <cell r="A1140" t="str">
            <v>MOH0235</v>
          </cell>
          <cell r="B1140" t="str">
            <v>BRUCE,SHARON</v>
          </cell>
          <cell r="C1140">
            <v>34720.839999999997</v>
          </cell>
        </row>
        <row r="1141">
          <cell r="A1141" t="str">
            <v>MOH0238</v>
          </cell>
          <cell r="B1141" t="str">
            <v>LAMBEY,DAWN MARIE</v>
          </cell>
          <cell r="C1141">
            <v>19357.060000000001</v>
          </cell>
        </row>
        <row r="1142">
          <cell r="A1142" t="str">
            <v>MOH0239</v>
          </cell>
          <cell r="B1142" t="str">
            <v>ROMERO,MAURICE &amp; RUTH</v>
          </cell>
          <cell r="C1142">
            <v>-50.76</v>
          </cell>
        </row>
        <row r="1143">
          <cell r="A1143" t="str">
            <v>MOH0240</v>
          </cell>
          <cell r="B1143" t="str">
            <v>ARNOLD,CAROLYN</v>
          </cell>
          <cell r="C1143">
            <v>21194.47</v>
          </cell>
        </row>
        <row r="1144">
          <cell r="A1144" t="str">
            <v>MOH0241</v>
          </cell>
          <cell r="B1144" t="str">
            <v>ELLIS,JOAN &amp; LINCOLN BENNETT</v>
          </cell>
          <cell r="C1144">
            <v>33246.39</v>
          </cell>
        </row>
        <row r="1145">
          <cell r="A1145" t="str">
            <v>MOH0242</v>
          </cell>
          <cell r="B1145" t="str">
            <v>POLLARD,ELSTON</v>
          </cell>
          <cell r="C1145">
            <v>21082.51</v>
          </cell>
        </row>
        <row r="1146">
          <cell r="A1146" t="str">
            <v>MOH0244</v>
          </cell>
          <cell r="B1146" t="str">
            <v>THOMAS,FRANCIS E.</v>
          </cell>
          <cell r="C1146">
            <v>29427.85</v>
          </cell>
        </row>
        <row r="1147">
          <cell r="A1147" t="str">
            <v>MOH0245</v>
          </cell>
          <cell r="B1147" t="str">
            <v>MCKOY,ANN S.</v>
          </cell>
          <cell r="C1147">
            <v>28260.94</v>
          </cell>
        </row>
        <row r="1148">
          <cell r="A1148" t="str">
            <v>MOH0246</v>
          </cell>
          <cell r="B1148" t="str">
            <v>BELISLE,ROSALIE JONES</v>
          </cell>
          <cell r="C1148">
            <v>21424.94</v>
          </cell>
        </row>
        <row r="1149">
          <cell r="A1149" t="str">
            <v>MOH0247</v>
          </cell>
          <cell r="B1149" t="str">
            <v>USHER,JEANETTE</v>
          </cell>
          <cell r="C1149">
            <v>36639.980000000003</v>
          </cell>
        </row>
        <row r="1150">
          <cell r="A1150" t="str">
            <v>MOH0248</v>
          </cell>
          <cell r="B1150" t="str">
            <v>SWAZO,GILBERT &amp; LORENE SACASA</v>
          </cell>
          <cell r="C1150">
            <v>40431.65</v>
          </cell>
        </row>
        <row r="1151">
          <cell r="A1151" t="str">
            <v>MOH0249</v>
          </cell>
          <cell r="B1151" t="str">
            <v>FLORES,ALBERT</v>
          </cell>
          <cell r="C1151">
            <v>31886.84</v>
          </cell>
        </row>
        <row r="1152">
          <cell r="A1152" t="str">
            <v>MOH0250</v>
          </cell>
          <cell r="B1152" t="str">
            <v>VALENTINE,CARLTON</v>
          </cell>
          <cell r="C1152">
            <v>21861.119999999999</v>
          </cell>
        </row>
        <row r="1153">
          <cell r="A1153" t="str">
            <v>MOH0253</v>
          </cell>
          <cell r="B1153" t="str">
            <v>AUGUSTINE,ROLAND &amp; HAZEL</v>
          </cell>
          <cell r="C1153">
            <v>26197.14</v>
          </cell>
        </row>
        <row r="1154">
          <cell r="A1154" t="str">
            <v>MOH0255</v>
          </cell>
          <cell r="B1154" t="str">
            <v>GUTIERREZ,LENA</v>
          </cell>
          <cell r="C1154">
            <v>28785.67</v>
          </cell>
        </row>
        <row r="1155">
          <cell r="A1155" t="str">
            <v>MOH0257</v>
          </cell>
          <cell r="B1155" t="str">
            <v>BERMUDEZ,ANDREW &amp; KATHERINE CA</v>
          </cell>
          <cell r="C1155">
            <v>1122.32</v>
          </cell>
        </row>
        <row r="1156">
          <cell r="A1156" t="str">
            <v>MOH0258</v>
          </cell>
          <cell r="B1156" t="str">
            <v>FRANKLIN,MICHAEL &amp; THERESE</v>
          </cell>
          <cell r="C1156">
            <v>32554.77</v>
          </cell>
        </row>
        <row r="1157">
          <cell r="A1157" t="str">
            <v>MOH0259</v>
          </cell>
          <cell r="B1157" t="str">
            <v>LORD,HAZEL</v>
          </cell>
          <cell r="C1157">
            <v>25115.13</v>
          </cell>
        </row>
        <row r="1158">
          <cell r="A1158" t="str">
            <v>MOH0260</v>
          </cell>
          <cell r="B1158" t="str">
            <v>SHO,NARCISO</v>
          </cell>
          <cell r="C1158">
            <v>30810.87</v>
          </cell>
        </row>
        <row r="1159">
          <cell r="A1159" t="str">
            <v>MOH0261</v>
          </cell>
          <cell r="B1159" t="str">
            <v>WILLIAMS,MAURICE ALEXANDER</v>
          </cell>
          <cell r="C1159">
            <v>32858.949999999997</v>
          </cell>
        </row>
        <row r="1160">
          <cell r="A1160" t="str">
            <v>MOH0266</v>
          </cell>
          <cell r="B1160" t="str">
            <v>GUERRERO,VERSINI MARIE</v>
          </cell>
          <cell r="C1160">
            <v>8497.1</v>
          </cell>
        </row>
        <row r="1161">
          <cell r="A1161" t="str">
            <v>MOH0267</v>
          </cell>
          <cell r="B1161" t="str">
            <v>NORALEZ,VIRGINIA</v>
          </cell>
          <cell r="C1161">
            <v>31000</v>
          </cell>
        </row>
        <row r="1162">
          <cell r="A1162" t="str">
            <v>MOH0270</v>
          </cell>
          <cell r="B1162" t="str">
            <v>JAMES,SYLVIA</v>
          </cell>
          <cell r="C1162">
            <v>30646.18</v>
          </cell>
        </row>
        <row r="1163">
          <cell r="A1163" t="str">
            <v>MOH0271</v>
          </cell>
          <cell r="B1163" t="str">
            <v>RHABURN,MARLON &amp; PEARLINE</v>
          </cell>
          <cell r="C1163">
            <v>34281.339999999997</v>
          </cell>
        </row>
        <row r="1164">
          <cell r="A1164" t="str">
            <v>MOH0272</v>
          </cell>
          <cell r="B1164" t="str">
            <v>GILLETT,SANDRA</v>
          </cell>
          <cell r="C1164">
            <v>33321.86</v>
          </cell>
        </row>
        <row r="1165">
          <cell r="A1165" t="str">
            <v>MOH0273</v>
          </cell>
          <cell r="B1165" t="str">
            <v>MARTINEZ,RAPHAEL</v>
          </cell>
          <cell r="C1165">
            <v>22526.65</v>
          </cell>
        </row>
        <row r="1166">
          <cell r="A1166" t="str">
            <v>MOH0274</v>
          </cell>
          <cell r="B1166" t="str">
            <v>ZELAYA,MANUEL</v>
          </cell>
          <cell r="C1166">
            <v>19470.080000000002</v>
          </cell>
        </row>
        <row r="1167">
          <cell r="A1167" t="str">
            <v>MOH0277</v>
          </cell>
          <cell r="B1167" t="str">
            <v>BUDDAN,ANN MARIE</v>
          </cell>
          <cell r="C1167">
            <v>39977.550000000003</v>
          </cell>
        </row>
        <row r="1168">
          <cell r="A1168" t="str">
            <v>MOH0283</v>
          </cell>
          <cell r="B1168" t="str">
            <v>LINDO,BRIAN</v>
          </cell>
          <cell r="C1168">
            <v>30667.35</v>
          </cell>
        </row>
        <row r="1169">
          <cell r="A1169" t="str">
            <v>MOH0286</v>
          </cell>
          <cell r="B1169" t="str">
            <v>MCKAY,SHARON</v>
          </cell>
          <cell r="C1169">
            <v>26312.98</v>
          </cell>
        </row>
        <row r="1170">
          <cell r="A1170" t="str">
            <v>MOH0287</v>
          </cell>
          <cell r="B1170" t="str">
            <v>KERR,LISA</v>
          </cell>
          <cell r="C1170">
            <v>28935.200000000001</v>
          </cell>
        </row>
        <row r="1171">
          <cell r="A1171" t="str">
            <v>MOH0288</v>
          </cell>
          <cell r="B1171" t="str">
            <v>MOSSIAH,SHELMA DEAN</v>
          </cell>
          <cell r="C1171">
            <v>220.1</v>
          </cell>
        </row>
        <row r="1172">
          <cell r="A1172" t="str">
            <v>MOH0290</v>
          </cell>
          <cell r="B1172" t="str">
            <v>DILLETT,DAPHNE ELIZABETH</v>
          </cell>
          <cell r="C1172">
            <v>29954.560000000001</v>
          </cell>
        </row>
        <row r="1173">
          <cell r="A1173" t="str">
            <v>MOH0292</v>
          </cell>
          <cell r="B1173" t="str">
            <v>YUMAN,MARIA</v>
          </cell>
          <cell r="C1173">
            <v>27775.8</v>
          </cell>
        </row>
        <row r="1174">
          <cell r="A1174" t="str">
            <v>MOH0293</v>
          </cell>
          <cell r="B1174" t="str">
            <v>SLUSHER,SHERLETTE DIANE</v>
          </cell>
          <cell r="C1174">
            <v>34906.720000000001</v>
          </cell>
        </row>
        <row r="1175">
          <cell r="A1175" t="str">
            <v>MOH0294</v>
          </cell>
          <cell r="B1175" t="str">
            <v>RIVAS,ELVIRA</v>
          </cell>
          <cell r="C1175">
            <v>30620.07</v>
          </cell>
        </row>
        <row r="1176">
          <cell r="A1176" t="str">
            <v>MOH0295</v>
          </cell>
          <cell r="B1176" t="str">
            <v>ARNOLD,CANDIE LETTITIA</v>
          </cell>
          <cell r="C1176">
            <v>27537.17</v>
          </cell>
        </row>
        <row r="1177">
          <cell r="A1177" t="str">
            <v>MOH0296</v>
          </cell>
          <cell r="B1177" t="str">
            <v>TORRES,LISA</v>
          </cell>
          <cell r="C1177">
            <v>31443.67</v>
          </cell>
        </row>
        <row r="1178">
          <cell r="A1178" t="str">
            <v>MOH0298</v>
          </cell>
          <cell r="B1178" t="str">
            <v>DOMINGO,MERVIN</v>
          </cell>
          <cell r="C1178">
            <v>37446.22</v>
          </cell>
        </row>
        <row r="1179">
          <cell r="A1179" t="str">
            <v>MOH0300</v>
          </cell>
          <cell r="B1179" t="str">
            <v>DORADO,DIANA</v>
          </cell>
          <cell r="C1179">
            <v>24382.78</v>
          </cell>
        </row>
        <row r="1180">
          <cell r="A1180" t="str">
            <v>MOH0307</v>
          </cell>
          <cell r="B1180" t="str">
            <v>HERNANDEZ,OCTAVIO JUAN SR.</v>
          </cell>
          <cell r="C1180">
            <v>29696.86</v>
          </cell>
        </row>
        <row r="1181">
          <cell r="A1181" t="str">
            <v>MOH0308</v>
          </cell>
          <cell r="B1181" t="str">
            <v>BALTAZAR,ANGEL ANTHONY</v>
          </cell>
          <cell r="C1181">
            <v>38917.21</v>
          </cell>
        </row>
        <row r="1182">
          <cell r="A1182" t="str">
            <v>MOH0310</v>
          </cell>
          <cell r="B1182" t="str">
            <v>BOWEN,WELLTON &amp; INDIRA ROWLAND</v>
          </cell>
          <cell r="C1182">
            <v>25987.45</v>
          </cell>
        </row>
        <row r="1183">
          <cell r="A1183" t="str">
            <v>MOH0312</v>
          </cell>
          <cell r="B1183" t="str">
            <v>MCDONALD,GLENN</v>
          </cell>
          <cell r="C1183">
            <v>25765.360000000001</v>
          </cell>
        </row>
        <row r="1184">
          <cell r="A1184" t="str">
            <v>MOH0313</v>
          </cell>
          <cell r="B1184" t="str">
            <v>FERGUSON,BERNADETTE ANN</v>
          </cell>
          <cell r="C1184">
            <v>26818.560000000001</v>
          </cell>
        </row>
        <row r="1185">
          <cell r="A1185" t="str">
            <v>MOH0314</v>
          </cell>
          <cell r="B1185" t="str">
            <v>DIXON,MARTHA &amp; NERRIE GLADDEN</v>
          </cell>
          <cell r="C1185">
            <v>28903.98</v>
          </cell>
        </row>
        <row r="1186">
          <cell r="A1186" t="str">
            <v>MOH0316</v>
          </cell>
          <cell r="B1186" t="str">
            <v>PECH,LAURA</v>
          </cell>
          <cell r="C1186">
            <v>21562.59</v>
          </cell>
        </row>
        <row r="1187">
          <cell r="A1187" t="str">
            <v>MOH0317</v>
          </cell>
          <cell r="B1187" t="str">
            <v>PINEDA,DEMETRIA</v>
          </cell>
          <cell r="C1187">
            <v>13166.07</v>
          </cell>
        </row>
        <row r="1188">
          <cell r="A1188" t="str">
            <v>MOH0319</v>
          </cell>
          <cell r="B1188" t="str">
            <v>RAMIREZ,MISAEL &amp; CLAUDINE</v>
          </cell>
          <cell r="C1188">
            <v>58299.44</v>
          </cell>
        </row>
        <row r="1189">
          <cell r="A1189" t="str">
            <v>MOH0323</v>
          </cell>
          <cell r="B1189" t="str">
            <v>GABOUREL,CHERYL</v>
          </cell>
          <cell r="C1189">
            <v>28871.040000000001</v>
          </cell>
        </row>
        <row r="1190">
          <cell r="A1190" t="str">
            <v>MOH0324</v>
          </cell>
          <cell r="B1190" t="str">
            <v>LEWIS,ALICE NITA</v>
          </cell>
          <cell r="C1190">
            <v>39423.519999999997</v>
          </cell>
        </row>
        <row r="1191">
          <cell r="A1191" t="str">
            <v>MOH0327</v>
          </cell>
          <cell r="B1191" t="str">
            <v>SMITH,JENOLPHY</v>
          </cell>
          <cell r="C1191">
            <v>22779.17</v>
          </cell>
        </row>
        <row r="1192">
          <cell r="A1192" t="str">
            <v>MOH0328</v>
          </cell>
          <cell r="B1192" t="str">
            <v>PEREZ,IRMA &amp; ZENNA BURGOS</v>
          </cell>
          <cell r="C1192">
            <v>25324.66</v>
          </cell>
        </row>
        <row r="1193">
          <cell r="A1193" t="str">
            <v>MOH0329</v>
          </cell>
          <cell r="B1193" t="str">
            <v>ROMERO,ROSA &amp; JOSE ANTONIO GAL</v>
          </cell>
          <cell r="C1193">
            <v>25323</v>
          </cell>
        </row>
        <row r="1194">
          <cell r="A1194" t="str">
            <v>MOH0330</v>
          </cell>
          <cell r="B1194" t="str">
            <v>GILLETT,COLIN</v>
          </cell>
          <cell r="C1194">
            <v>39950.58</v>
          </cell>
        </row>
        <row r="1195">
          <cell r="A1195" t="str">
            <v>MOH0332</v>
          </cell>
          <cell r="B1195" t="str">
            <v>CANAQUE,THERESE</v>
          </cell>
          <cell r="C1195">
            <v>24098.83</v>
          </cell>
        </row>
        <row r="1196">
          <cell r="A1196" t="str">
            <v>MOH0333</v>
          </cell>
          <cell r="B1196" t="str">
            <v>GUZMAN,BARBARA</v>
          </cell>
          <cell r="C1196">
            <v>22269.040000000001</v>
          </cell>
        </row>
        <row r="1197">
          <cell r="A1197" t="str">
            <v>MOH0335</v>
          </cell>
          <cell r="B1197" t="str">
            <v>ROSADO,ELIZABETH &amp; S.DOMINGUEZ</v>
          </cell>
          <cell r="C1197">
            <v>13710.37</v>
          </cell>
        </row>
        <row r="1198">
          <cell r="A1198" t="str">
            <v>MOH0336</v>
          </cell>
          <cell r="B1198" t="str">
            <v>MYERS,ELMA</v>
          </cell>
          <cell r="C1198">
            <v>17500</v>
          </cell>
        </row>
        <row r="1199">
          <cell r="A1199" t="str">
            <v>MOH0338</v>
          </cell>
          <cell r="B1199" t="str">
            <v>BONEL,BLANCA &amp; XIOMARA LOPEZ</v>
          </cell>
          <cell r="C1199">
            <v>18832.46</v>
          </cell>
        </row>
        <row r="1200">
          <cell r="A1200" t="str">
            <v>MOH0339</v>
          </cell>
          <cell r="B1200" t="str">
            <v>LOPEZ,JANET</v>
          </cell>
          <cell r="C1200">
            <v>37193.599999999999</v>
          </cell>
        </row>
        <row r="1201">
          <cell r="A1201" t="str">
            <v>MOH0340</v>
          </cell>
          <cell r="B1201" t="str">
            <v>CACHO,DONOVAN &amp; JULIA CACHO</v>
          </cell>
          <cell r="C1201">
            <v>36998.39</v>
          </cell>
        </row>
        <row r="1202">
          <cell r="A1202" t="str">
            <v>MOH0342</v>
          </cell>
          <cell r="B1202" t="str">
            <v>FLOWERS,WALTON</v>
          </cell>
          <cell r="C1202">
            <v>30000</v>
          </cell>
        </row>
        <row r="1203">
          <cell r="A1203" t="str">
            <v>MOH0346</v>
          </cell>
          <cell r="B1203" t="str">
            <v>HERNANDEZ,THOMAS &amp; CATHERINE E</v>
          </cell>
          <cell r="C1203">
            <v>23748.84</v>
          </cell>
        </row>
        <row r="1204">
          <cell r="A1204" t="str">
            <v>MOH0348</v>
          </cell>
          <cell r="B1204" t="str">
            <v>SEDACY,JEROME &amp; SHARLENE</v>
          </cell>
          <cell r="C1204">
            <v>25482.42</v>
          </cell>
        </row>
        <row r="1205">
          <cell r="A1205" t="str">
            <v>MOH0349</v>
          </cell>
          <cell r="B1205" t="str">
            <v>CHOC,ISRAEL</v>
          </cell>
          <cell r="C1205">
            <v>34725.599999999999</v>
          </cell>
        </row>
        <row r="1206">
          <cell r="A1206" t="str">
            <v>MOH0351</v>
          </cell>
          <cell r="B1206" t="str">
            <v>MARTINEZ,ENID &amp; VILLANUEVA,MOR</v>
          </cell>
          <cell r="C1206">
            <v>26987.49</v>
          </cell>
        </row>
        <row r="1207">
          <cell r="A1207" t="str">
            <v>MOH0352</v>
          </cell>
          <cell r="B1207" t="str">
            <v>NEAL,SHEILA LOUISE</v>
          </cell>
          <cell r="C1207">
            <v>34678.699999999997</v>
          </cell>
        </row>
        <row r="1208">
          <cell r="A1208" t="str">
            <v>MOH0353</v>
          </cell>
          <cell r="B1208" t="str">
            <v>STAINE,CARLOS &amp; MERLENE</v>
          </cell>
          <cell r="C1208">
            <v>19924.41</v>
          </cell>
        </row>
        <row r="1209">
          <cell r="A1209" t="str">
            <v>MOH0354</v>
          </cell>
          <cell r="B1209" t="str">
            <v>HAYLOCK,SCOTT &amp; ISABEL</v>
          </cell>
          <cell r="C1209">
            <v>17137.97</v>
          </cell>
        </row>
        <row r="1210">
          <cell r="A1210" t="str">
            <v>MOH0355</v>
          </cell>
          <cell r="B1210" t="str">
            <v>TRUJEQUE,DIANA &amp; SHARMAINE AUG</v>
          </cell>
          <cell r="C1210">
            <v>31465.95</v>
          </cell>
        </row>
        <row r="1211">
          <cell r="A1211" t="str">
            <v>MOH0356</v>
          </cell>
          <cell r="B1211" t="str">
            <v>FRANKLIN,CAMELLA</v>
          </cell>
          <cell r="C1211">
            <v>13987.01</v>
          </cell>
        </row>
        <row r="1212">
          <cell r="A1212" t="str">
            <v>MOH0357</v>
          </cell>
          <cell r="B1212" t="str">
            <v>DAWSON,JUDITH</v>
          </cell>
          <cell r="C1212">
            <v>28964.06</v>
          </cell>
        </row>
        <row r="1213">
          <cell r="A1213" t="str">
            <v>MOH0358</v>
          </cell>
          <cell r="B1213" t="str">
            <v>MENDEZ,KATHERINE</v>
          </cell>
          <cell r="C1213">
            <v>734.03</v>
          </cell>
        </row>
        <row r="1214">
          <cell r="A1214" t="str">
            <v>MOH0359</v>
          </cell>
          <cell r="B1214" t="str">
            <v>MEIGHAN,SHANA</v>
          </cell>
          <cell r="C1214">
            <v>39598.660000000003</v>
          </cell>
        </row>
        <row r="1215">
          <cell r="A1215" t="str">
            <v>MOH0360</v>
          </cell>
          <cell r="B1215" t="str">
            <v>HODGES,DENISE</v>
          </cell>
          <cell r="C1215">
            <v>29400</v>
          </cell>
        </row>
        <row r="1216">
          <cell r="A1216" t="str">
            <v>MOH0361</v>
          </cell>
          <cell r="B1216" t="str">
            <v>GILLETT,CARL &amp; CARLA CADLE</v>
          </cell>
          <cell r="C1216">
            <v>31624.81</v>
          </cell>
        </row>
        <row r="1217">
          <cell r="A1217" t="str">
            <v>MOH0363</v>
          </cell>
          <cell r="B1217" t="str">
            <v>FISHER,CAROL</v>
          </cell>
          <cell r="C1217">
            <v>38295.57</v>
          </cell>
        </row>
        <row r="1218">
          <cell r="A1218" t="str">
            <v>MOH0364</v>
          </cell>
          <cell r="B1218" t="str">
            <v>FLORES,AUSTIN</v>
          </cell>
          <cell r="C1218">
            <v>26079.1</v>
          </cell>
        </row>
        <row r="1219">
          <cell r="A1219" t="str">
            <v>MOH0365</v>
          </cell>
          <cell r="B1219" t="str">
            <v>USHER,DAWN LOURETTA</v>
          </cell>
          <cell r="C1219">
            <v>15671.14</v>
          </cell>
        </row>
        <row r="1220">
          <cell r="A1220" t="str">
            <v>MOH0368</v>
          </cell>
          <cell r="B1220" t="str">
            <v>BLEASE,DARLENE ELIZABETH</v>
          </cell>
          <cell r="C1220">
            <v>15787.33</v>
          </cell>
        </row>
        <row r="1221">
          <cell r="A1221" t="str">
            <v>MOH0369</v>
          </cell>
          <cell r="B1221" t="str">
            <v>TABLADA,MARION &amp; GLENDA FLOWER</v>
          </cell>
          <cell r="C1221">
            <v>38575.769999999997</v>
          </cell>
        </row>
        <row r="1222">
          <cell r="A1222" t="str">
            <v>MOH0370</v>
          </cell>
          <cell r="B1222" t="str">
            <v>MYVETT,TAMMA</v>
          </cell>
          <cell r="C1222">
            <v>21781.48</v>
          </cell>
        </row>
        <row r="1223">
          <cell r="A1223" t="str">
            <v>MOH0371</v>
          </cell>
          <cell r="B1223" t="str">
            <v>FRANKLIN,GEORGIA</v>
          </cell>
          <cell r="C1223">
            <v>21441.66</v>
          </cell>
        </row>
        <row r="1224">
          <cell r="A1224" t="str">
            <v>MOH0372</v>
          </cell>
          <cell r="B1224" t="str">
            <v>DAWSON,ELSA (MAS) &amp; KAREN DAWS</v>
          </cell>
          <cell r="C1224">
            <v>19740</v>
          </cell>
        </row>
        <row r="1225">
          <cell r="A1225" t="str">
            <v>MOH0373</v>
          </cell>
          <cell r="B1225" t="str">
            <v>TILLETT,GILDA RUTH</v>
          </cell>
          <cell r="C1225">
            <v>19175.349999999999</v>
          </cell>
        </row>
        <row r="1226">
          <cell r="A1226" t="str">
            <v>MOH0374</v>
          </cell>
          <cell r="B1226" t="str">
            <v>SMITH,THELIA URSULA</v>
          </cell>
          <cell r="C1226">
            <v>26720.7</v>
          </cell>
        </row>
        <row r="1227">
          <cell r="A1227" t="str">
            <v>MOH0375</v>
          </cell>
          <cell r="B1227" t="str">
            <v>DAWSON,SHIRLEY</v>
          </cell>
          <cell r="C1227">
            <v>8422.7199999999993</v>
          </cell>
        </row>
        <row r="1228">
          <cell r="A1228" t="str">
            <v>MOH0378</v>
          </cell>
          <cell r="B1228" t="str">
            <v>FLOWERS,CLEMENT &amp; B. TILLMAN</v>
          </cell>
          <cell r="C1228">
            <v>27275.65</v>
          </cell>
        </row>
        <row r="1229">
          <cell r="A1229" t="str">
            <v>MOH0379</v>
          </cell>
          <cell r="B1229" t="str">
            <v>CHAVARRIA,ALTHEA &amp; THOMAS</v>
          </cell>
          <cell r="C1229">
            <v>35697.5</v>
          </cell>
        </row>
        <row r="1230">
          <cell r="A1230" t="str">
            <v>MOH0380</v>
          </cell>
          <cell r="B1230" t="str">
            <v>YOUNG,CRESLYN</v>
          </cell>
          <cell r="C1230">
            <v>1215.98</v>
          </cell>
        </row>
        <row r="1231">
          <cell r="A1231" t="str">
            <v>MOH0381</v>
          </cell>
          <cell r="B1231" t="str">
            <v>GARNETT,SARITA &amp; EDWARD</v>
          </cell>
          <cell r="C1231">
            <v>22318.14</v>
          </cell>
        </row>
        <row r="1232">
          <cell r="A1232" t="str">
            <v>MOH0382</v>
          </cell>
          <cell r="B1232" t="str">
            <v>STEVENS,BRENDA &amp; ROBERT</v>
          </cell>
          <cell r="C1232">
            <v>26233.94</v>
          </cell>
        </row>
        <row r="1233">
          <cell r="A1233" t="str">
            <v>MOH0383</v>
          </cell>
          <cell r="B1233" t="str">
            <v>ROGERS,LESLIE SR.</v>
          </cell>
          <cell r="C1233">
            <v>39262.410000000003</v>
          </cell>
        </row>
        <row r="1234">
          <cell r="A1234" t="str">
            <v>MOH0384</v>
          </cell>
          <cell r="B1234" t="str">
            <v>NEAL,SHARON</v>
          </cell>
          <cell r="C1234">
            <v>33324.82</v>
          </cell>
        </row>
        <row r="1235">
          <cell r="A1235" t="str">
            <v>MOH0385</v>
          </cell>
          <cell r="B1235" t="str">
            <v>PEREZ,JOSE BALDEMAR</v>
          </cell>
          <cell r="C1235">
            <v>27439.25</v>
          </cell>
        </row>
        <row r="1236">
          <cell r="A1236" t="str">
            <v>MOH0386</v>
          </cell>
          <cell r="B1236" t="str">
            <v>ALVAREZ,HELEN &amp; HUBERT MEJIA</v>
          </cell>
          <cell r="C1236">
            <v>32937.449999999997</v>
          </cell>
        </row>
        <row r="1237">
          <cell r="A1237" t="str">
            <v>MOH0389</v>
          </cell>
          <cell r="B1237" t="str">
            <v>EMMANUEL,MICHAEL</v>
          </cell>
          <cell r="C1237">
            <v>12857.59</v>
          </cell>
        </row>
        <row r="1238">
          <cell r="A1238" t="str">
            <v>MOH0390</v>
          </cell>
          <cell r="B1238" t="str">
            <v>SEGURA,MIGUEL</v>
          </cell>
          <cell r="C1238">
            <v>38559.9</v>
          </cell>
        </row>
        <row r="1239">
          <cell r="A1239" t="str">
            <v>MOH0391</v>
          </cell>
          <cell r="B1239" t="str">
            <v>HOARE,EDWARD &amp; JACQUELINE</v>
          </cell>
          <cell r="C1239">
            <v>39084.800000000003</v>
          </cell>
        </row>
        <row r="1240">
          <cell r="A1240" t="str">
            <v>MOH0392</v>
          </cell>
          <cell r="B1240" t="str">
            <v>FORBES,LISA</v>
          </cell>
          <cell r="C1240">
            <v>17244.52</v>
          </cell>
        </row>
        <row r="1241">
          <cell r="A1241" t="str">
            <v>MOH0397</v>
          </cell>
          <cell r="B1241" t="str">
            <v>GENTLE,ANDREW &amp; LORD KEISHA</v>
          </cell>
          <cell r="C1241">
            <v>21655.58</v>
          </cell>
        </row>
        <row r="1242">
          <cell r="A1242" t="str">
            <v>MOH0398</v>
          </cell>
          <cell r="B1242" t="str">
            <v>FERGUSON,MERVIN &amp; BERNARD JEAN</v>
          </cell>
          <cell r="C1242">
            <v>34075.53</v>
          </cell>
        </row>
        <row r="1243">
          <cell r="A1243" t="str">
            <v>MOH0399</v>
          </cell>
          <cell r="B1243" t="str">
            <v>ORTIZ,ISMAEL</v>
          </cell>
          <cell r="C1243">
            <v>21892.25</v>
          </cell>
        </row>
        <row r="1244">
          <cell r="A1244" t="str">
            <v>MOH0400</v>
          </cell>
          <cell r="B1244" t="str">
            <v>JONES,DAVID &amp; ROXANNE</v>
          </cell>
          <cell r="C1244">
            <v>38859.65</v>
          </cell>
        </row>
        <row r="1245">
          <cell r="A1245" t="str">
            <v>MOH0407</v>
          </cell>
          <cell r="B1245" t="str">
            <v>GLADDEN,VINETTE</v>
          </cell>
          <cell r="C1245">
            <v>20855.830000000002</v>
          </cell>
        </row>
        <row r="1246">
          <cell r="A1246" t="str">
            <v>MOH0408</v>
          </cell>
          <cell r="B1246" t="str">
            <v>PALACIO,BETH</v>
          </cell>
          <cell r="C1246">
            <v>16685.38</v>
          </cell>
        </row>
        <row r="1247">
          <cell r="A1247" t="str">
            <v>MOH0409</v>
          </cell>
          <cell r="B1247" t="str">
            <v>HOPE,WILLIAM</v>
          </cell>
          <cell r="C1247">
            <v>22904.880000000001</v>
          </cell>
        </row>
        <row r="1248">
          <cell r="A1248" t="str">
            <v>MOH0411</v>
          </cell>
          <cell r="B1248" t="str">
            <v>MILAN,STEPHANIE</v>
          </cell>
          <cell r="C1248">
            <v>26946.66</v>
          </cell>
        </row>
        <row r="1249">
          <cell r="A1249" t="str">
            <v>MOH0413</v>
          </cell>
          <cell r="B1249" t="str">
            <v>WOODYE,BARRETTE</v>
          </cell>
          <cell r="C1249">
            <v>26371.5</v>
          </cell>
        </row>
        <row r="1250">
          <cell r="A1250" t="str">
            <v>MOH0414</v>
          </cell>
          <cell r="B1250" t="str">
            <v>MAHEIA,ERNILDA</v>
          </cell>
          <cell r="C1250">
            <v>41497.19</v>
          </cell>
        </row>
        <row r="1251">
          <cell r="A1251" t="str">
            <v>MOH0415</v>
          </cell>
          <cell r="B1251" t="str">
            <v>GOMEZ,OLIA</v>
          </cell>
          <cell r="C1251">
            <v>21749.62</v>
          </cell>
        </row>
        <row r="1252">
          <cell r="A1252" t="str">
            <v>MOH0416</v>
          </cell>
          <cell r="B1252" t="str">
            <v>BARROW,BERNADINE</v>
          </cell>
          <cell r="C1252">
            <v>17111.14</v>
          </cell>
        </row>
        <row r="1253">
          <cell r="A1253" t="str">
            <v>MOH0419</v>
          </cell>
          <cell r="B1253" t="str">
            <v>NEAL,MAUREEN</v>
          </cell>
          <cell r="C1253">
            <v>31500</v>
          </cell>
        </row>
        <row r="1254">
          <cell r="A1254" t="str">
            <v>MOH0420</v>
          </cell>
          <cell r="B1254" t="str">
            <v>KELLY,PATRICIA</v>
          </cell>
          <cell r="C1254">
            <v>28211.06</v>
          </cell>
        </row>
        <row r="1255">
          <cell r="A1255" t="str">
            <v>MOH0421</v>
          </cell>
          <cell r="B1255" t="str">
            <v>BARRETT,EVERALD &amp; ENITA</v>
          </cell>
          <cell r="C1255">
            <v>40684.25</v>
          </cell>
        </row>
        <row r="1256">
          <cell r="A1256" t="str">
            <v>MOH0423</v>
          </cell>
          <cell r="B1256" t="str">
            <v>RAMOS,ADDINGTON</v>
          </cell>
          <cell r="C1256">
            <v>39948.14</v>
          </cell>
        </row>
        <row r="1257">
          <cell r="A1257" t="str">
            <v>MOH0425</v>
          </cell>
          <cell r="B1257" t="str">
            <v>BROASTER,ADELMA</v>
          </cell>
          <cell r="C1257">
            <v>47476.91</v>
          </cell>
        </row>
        <row r="1258">
          <cell r="A1258" t="str">
            <v>MOH0426</v>
          </cell>
          <cell r="B1258" t="str">
            <v>GUTIERREZ,ALBERTO</v>
          </cell>
          <cell r="C1258">
            <v>30656.03</v>
          </cell>
        </row>
        <row r="1259">
          <cell r="A1259" t="str">
            <v>MOH0429</v>
          </cell>
          <cell r="B1259" t="str">
            <v>ARZU,PEARL W. &amp; CYNTHIA NUNEZ</v>
          </cell>
          <cell r="C1259">
            <v>18293.16</v>
          </cell>
        </row>
        <row r="1260">
          <cell r="A1260" t="str">
            <v>MOH0430</v>
          </cell>
          <cell r="B1260" t="str">
            <v>AYUSO,LIBBY</v>
          </cell>
          <cell r="C1260">
            <v>38000</v>
          </cell>
        </row>
        <row r="1261">
          <cell r="A1261" t="str">
            <v>MOH0432</v>
          </cell>
          <cell r="B1261" t="str">
            <v>BARELA,VIDELA</v>
          </cell>
          <cell r="C1261">
            <v>43114.23</v>
          </cell>
        </row>
        <row r="1262">
          <cell r="A1262" t="str">
            <v>MOH0433</v>
          </cell>
          <cell r="B1262" t="str">
            <v>BETANCOURT,REMUS &amp; ELENITA</v>
          </cell>
          <cell r="C1262">
            <v>28845.97</v>
          </cell>
        </row>
        <row r="1263">
          <cell r="A1263" t="str">
            <v>MOH0434</v>
          </cell>
          <cell r="B1263" t="str">
            <v>BURGESS,ELSIE &amp; BARBARA B. DAI</v>
          </cell>
          <cell r="C1263">
            <v>22101.02</v>
          </cell>
        </row>
        <row r="1264">
          <cell r="A1264" t="str">
            <v>MOH0435</v>
          </cell>
          <cell r="B1264" t="str">
            <v>CANTO,HIPOLITO</v>
          </cell>
          <cell r="C1264">
            <v>16427</v>
          </cell>
        </row>
        <row r="1265">
          <cell r="A1265" t="str">
            <v>MOH0436</v>
          </cell>
          <cell r="B1265" t="str">
            <v>CARR,MERLENE</v>
          </cell>
          <cell r="C1265">
            <v>35162.6</v>
          </cell>
        </row>
        <row r="1266">
          <cell r="A1266" t="str">
            <v>MOH0437</v>
          </cell>
          <cell r="B1266" t="str">
            <v>CASTILLO,EGBERT &amp; PAULINE</v>
          </cell>
          <cell r="C1266">
            <v>28319.65</v>
          </cell>
        </row>
        <row r="1267">
          <cell r="A1267" t="str">
            <v>MOH0440</v>
          </cell>
          <cell r="B1267" t="str">
            <v>CHAN,HUMBERTO &amp; MARIA RIVERA</v>
          </cell>
          <cell r="C1267">
            <v>19042.96</v>
          </cell>
        </row>
        <row r="1268">
          <cell r="A1268" t="str">
            <v>MOH0442</v>
          </cell>
          <cell r="B1268" t="str">
            <v>FLOWERS,SYDNEY &amp; JOAN</v>
          </cell>
          <cell r="C1268">
            <v>15014.11</v>
          </cell>
        </row>
        <row r="1269">
          <cell r="A1269" t="str">
            <v>MOH0443</v>
          </cell>
          <cell r="B1269" t="str">
            <v>FOREMAN,GEORGE</v>
          </cell>
          <cell r="C1269">
            <v>38389.980000000003</v>
          </cell>
        </row>
        <row r="1270">
          <cell r="A1270" t="str">
            <v>MOH0444</v>
          </cell>
          <cell r="B1270" t="str">
            <v>GARBUTT,MARIE &amp; GERALDINE</v>
          </cell>
          <cell r="C1270">
            <v>39757.980000000003</v>
          </cell>
        </row>
        <row r="1271">
          <cell r="A1271" t="str">
            <v>MOH0446</v>
          </cell>
          <cell r="B1271" t="str">
            <v>GUY,EMILY</v>
          </cell>
          <cell r="C1271">
            <v>36724.959999999999</v>
          </cell>
        </row>
        <row r="1272">
          <cell r="A1272" t="str">
            <v>MOH0447</v>
          </cell>
          <cell r="B1272" t="str">
            <v>JANG,ANTHONY &amp; JOYCE</v>
          </cell>
          <cell r="C1272">
            <v>31340.92</v>
          </cell>
        </row>
        <row r="1273">
          <cell r="A1273" t="str">
            <v>MOH0448</v>
          </cell>
          <cell r="B1273" t="str">
            <v>LEWIS,FLORINE &amp; PAUL A</v>
          </cell>
          <cell r="C1273">
            <v>-370.18</v>
          </cell>
        </row>
        <row r="1274">
          <cell r="A1274" t="str">
            <v>MOH0449</v>
          </cell>
          <cell r="B1274" t="str">
            <v>LIU,MARINA</v>
          </cell>
          <cell r="C1274">
            <v>31488.41</v>
          </cell>
        </row>
        <row r="1275">
          <cell r="A1275" t="str">
            <v>MOH0452</v>
          </cell>
          <cell r="B1275" t="str">
            <v>MORALES,AURORA</v>
          </cell>
          <cell r="C1275">
            <v>32304.37</v>
          </cell>
        </row>
        <row r="1276">
          <cell r="A1276" t="str">
            <v>MOH0454</v>
          </cell>
          <cell r="B1276" t="str">
            <v>MOSES,JAMES</v>
          </cell>
          <cell r="C1276">
            <v>28165.43</v>
          </cell>
        </row>
        <row r="1277">
          <cell r="A1277" t="str">
            <v>MOH0455</v>
          </cell>
          <cell r="B1277" t="str">
            <v>NEAL,LLOYD</v>
          </cell>
          <cell r="C1277">
            <v>22271.23</v>
          </cell>
        </row>
        <row r="1278">
          <cell r="A1278" t="str">
            <v>MOH0456</v>
          </cell>
          <cell r="B1278" t="str">
            <v>OLIVA,ELSA VICTORIA</v>
          </cell>
          <cell r="C1278">
            <v>29419.93</v>
          </cell>
        </row>
        <row r="1279">
          <cell r="A1279" t="str">
            <v>MOH0459</v>
          </cell>
          <cell r="B1279" t="str">
            <v>ROBINSON,ALAIN</v>
          </cell>
          <cell r="C1279">
            <v>28614.03</v>
          </cell>
        </row>
        <row r="1280">
          <cell r="A1280" t="str">
            <v>MOH0460</v>
          </cell>
          <cell r="B1280" t="str">
            <v>RODRIGUEZ,JULIANA</v>
          </cell>
          <cell r="C1280">
            <v>25206.07</v>
          </cell>
        </row>
        <row r="1281">
          <cell r="A1281" t="str">
            <v>MOH0462</v>
          </cell>
          <cell r="B1281" t="str">
            <v>SABAL,MARK (CHANEB)</v>
          </cell>
          <cell r="C1281">
            <v>11896.28</v>
          </cell>
        </row>
        <row r="1282">
          <cell r="A1282" t="str">
            <v>MOH0463</v>
          </cell>
          <cell r="B1282" t="str">
            <v>SMITH,DESIREE CAIN</v>
          </cell>
          <cell r="C1282">
            <v>41518.9</v>
          </cell>
        </row>
        <row r="1283">
          <cell r="A1283" t="str">
            <v>MOH0464</v>
          </cell>
          <cell r="B1283" t="str">
            <v>SMITH,FRANK E. PACO</v>
          </cell>
          <cell r="C1283">
            <v>27368.85</v>
          </cell>
        </row>
        <row r="1284">
          <cell r="A1284" t="str">
            <v>MOH0466</v>
          </cell>
          <cell r="B1284" t="str">
            <v>THOMPSON,GERMAINE</v>
          </cell>
          <cell r="C1284">
            <v>27501.05</v>
          </cell>
        </row>
        <row r="1285">
          <cell r="A1285" t="str">
            <v>MOH0467</v>
          </cell>
          <cell r="B1285" t="str">
            <v>WEATHERBURN,JASON</v>
          </cell>
          <cell r="C1285">
            <v>25626.560000000001</v>
          </cell>
        </row>
        <row r="1286">
          <cell r="A1286" t="str">
            <v>MOH0470</v>
          </cell>
          <cell r="B1286" t="str">
            <v>WILTSHIRE,ERNESTO &amp; GREGORIO C</v>
          </cell>
          <cell r="C1286">
            <v>38270</v>
          </cell>
        </row>
        <row r="1287">
          <cell r="A1287" t="str">
            <v>MOH0473</v>
          </cell>
          <cell r="B1287" t="str">
            <v>GILLETT,DALTON &amp; ANTUANETTA</v>
          </cell>
          <cell r="C1287">
            <v>35088.199999999997</v>
          </cell>
        </row>
        <row r="1288">
          <cell r="A1288" t="str">
            <v>MOH0475</v>
          </cell>
          <cell r="B1288" t="str">
            <v>NORRIS,PATRICIA</v>
          </cell>
          <cell r="C1288">
            <v>42548.83</v>
          </cell>
        </row>
        <row r="1289">
          <cell r="A1289" t="str">
            <v>MOH0476</v>
          </cell>
          <cell r="B1289" t="str">
            <v>SANTIAGO,CALBERT</v>
          </cell>
          <cell r="C1289">
            <v>42875</v>
          </cell>
        </row>
        <row r="1290">
          <cell r="A1290" t="str">
            <v>MOH0479</v>
          </cell>
          <cell r="B1290" t="str">
            <v>BURKE,VANESSA</v>
          </cell>
          <cell r="C1290">
            <v>35558.019999999997</v>
          </cell>
        </row>
        <row r="1291">
          <cell r="A1291" t="str">
            <v>MOH0480</v>
          </cell>
          <cell r="B1291" t="str">
            <v>CHADWICK,SHERANE</v>
          </cell>
          <cell r="C1291">
            <v>30994.73</v>
          </cell>
        </row>
        <row r="1292">
          <cell r="A1292" t="str">
            <v>MOH0486</v>
          </cell>
          <cell r="B1292" t="str">
            <v>FLOWERS,HERMAN &amp; PAULETTE OTTL</v>
          </cell>
          <cell r="C1292">
            <v>37985.64</v>
          </cell>
        </row>
        <row r="1293">
          <cell r="A1293" t="str">
            <v>MOH0487</v>
          </cell>
          <cell r="B1293" t="str">
            <v>GALVEZ,ALEJANDRO &amp; DORLA</v>
          </cell>
          <cell r="C1293">
            <v>15490</v>
          </cell>
        </row>
        <row r="1294">
          <cell r="A1294" t="str">
            <v>MOH0488</v>
          </cell>
          <cell r="B1294" t="str">
            <v>GILL,ERROL &amp; MAGGIE BOWEN</v>
          </cell>
          <cell r="C1294">
            <v>39653.599999999999</v>
          </cell>
        </row>
        <row r="1295">
          <cell r="A1295" t="str">
            <v>MOH0489</v>
          </cell>
          <cell r="B1295" t="str">
            <v>GILL,MAUREEN &amp; HEMSLEY,VELDA R</v>
          </cell>
          <cell r="C1295">
            <v>45139.99</v>
          </cell>
        </row>
        <row r="1296">
          <cell r="A1296" t="str">
            <v>MOH0490</v>
          </cell>
          <cell r="B1296" t="str">
            <v>LIGHTBURN,PHYLLIS</v>
          </cell>
          <cell r="C1296">
            <v>40913.25</v>
          </cell>
        </row>
        <row r="1297">
          <cell r="A1297" t="str">
            <v>MOH0491</v>
          </cell>
          <cell r="B1297" t="str">
            <v>MARTIN,ESTELLE &amp; ANNA</v>
          </cell>
          <cell r="C1297">
            <v>28130.74</v>
          </cell>
        </row>
        <row r="1298">
          <cell r="A1298" t="str">
            <v>MOH0492</v>
          </cell>
          <cell r="B1298" t="str">
            <v>BAPTIST,LAURA &amp; G MIDDLETON SR</v>
          </cell>
          <cell r="C1298">
            <v>29631.01</v>
          </cell>
        </row>
        <row r="1299">
          <cell r="A1299" t="str">
            <v>MOH0494</v>
          </cell>
          <cell r="B1299" t="str">
            <v>NEAL,CALVIN</v>
          </cell>
          <cell r="C1299">
            <v>32290.32</v>
          </cell>
        </row>
        <row r="1300">
          <cell r="A1300" t="str">
            <v>MOH0495</v>
          </cell>
          <cell r="B1300" t="str">
            <v>NOVELO,ANGEL</v>
          </cell>
          <cell r="C1300">
            <v>31973.8</v>
          </cell>
        </row>
        <row r="1301">
          <cell r="A1301" t="str">
            <v>MOH0496</v>
          </cell>
          <cell r="B1301" t="str">
            <v>PALACIO,FRANCIS JR. &amp; LAVERNE</v>
          </cell>
          <cell r="C1301">
            <v>42575</v>
          </cell>
        </row>
        <row r="1302">
          <cell r="A1302" t="str">
            <v>MOH0497</v>
          </cell>
          <cell r="B1302" t="str">
            <v>SANTOS,EMELDA ELIZABETH</v>
          </cell>
          <cell r="C1302">
            <v>20203</v>
          </cell>
        </row>
        <row r="1303">
          <cell r="A1303" t="str">
            <v>MOH0499</v>
          </cell>
          <cell r="B1303" t="str">
            <v>SLUSHER,JANICE</v>
          </cell>
          <cell r="C1303">
            <v>31149.47</v>
          </cell>
        </row>
        <row r="1304">
          <cell r="A1304" t="str">
            <v>MOH0502</v>
          </cell>
          <cell r="B1304" t="str">
            <v>LUIS,WENDY</v>
          </cell>
          <cell r="C1304">
            <v>63359.67</v>
          </cell>
        </row>
        <row r="1305">
          <cell r="A1305" t="str">
            <v>MOH0504</v>
          </cell>
          <cell r="B1305" t="str">
            <v>HURST,CATALINA</v>
          </cell>
          <cell r="C1305">
            <v>21170.76</v>
          </cell>
        </row>
        <row r="1306">
          <cell r="A1306" t="str">
            <v>MOH0506</v>
          </cell>
          <cell r="B1306" t="str">
            <v>ARNOLD,AUGUSTINE &amp; EDNA &amp; OLGA</v>
          </cell>
          <cell r="C1306">
            <v>25750.54</v>
          </cell>
        </row>
        <row r="1307">
          <cell r="A1307" t="str">
            <v>MOH0507</v>
          </cell>
          <cell r="B1307" t="str">
            <v>PERDOMO,LISA</v>
          </cell>
          <cell r="C1307">
            <v>42065.31</v>
          </cell>
        </row>
        <row r="1308">
          <cell r="A1308" t="str">
            <v>MOH0508</v>
          </cell>
          <cell r="B1308" t="str">
            <v>BALDERAMOS,ROSITA LUZ</v>
          </cell>
          <cell r="C1308">
            <v>41055.980000000003</v>
          </cell>
        </row>
        <row r="1309">
          <cell r="A1309" t="str">
            <v>MOH0509</v>
          </cell>
          <cell r="B1309" t="str">
            <v>RODRIGUEZ,SIMEON</v>
          </cell>
          <cell r="C1309">
            <v>39148.26</v>
          </cell>
        </row>
        <row r="1310">
          <cell r="A1310" t="str">
            <v>MOH0511</v>
          </cell>
          <cell r="B1310" t="str">
            <v>BARROW,LAURIE</v>
          </cell>
          <cell r="C1310">
            <v>45380.31</v>
          </cell>
        </row>
        <row r="1311">
          <cell r="A1311" t="str">
            <v>MOH0513</v>
          </cell>
          <cell r="B1311" t="str">
            <v>CHAVEZ,LIMBERG</v>
          </cell>
          <cell r="C1311">
            <v>42858.239999999998</v>
          </cell>
        </row>
        <row r="1312">
          <cell r="A1312" t="str">
            <v>MOH0515</v>
          </cell>
          <cell r="B1312" t="str">
            <v>CAWICH,HORTENCIO &amp; MARIA</v>
          </cell>
          <cell r="C1312">
            <v>17706.419999999998</v>
          </cell>
        </row>
        <row r="1313">
          <cell r="A1313" t="str">
            <v>MOH0516</v>
          </cell>
          <cell r="B1313" t="str">
            <v>MOSSIAH,ADALIA</v>
          </cell>
          <cell r="C1313">
            <v>42100</v>
          </cell>
        </row>
        <row r="1314">
          <cell r="A1314" t="str">
            <v>MOH0517</v>
          </cell>
          <cell r="B1314" t="str">
            <v>ENRIQUEZ,GARRY &amp; CLARA</v>
          </cell>
          <cell r="C1314">
            <v>32663.65</v>
          </cell>
        </row>
        <row r="1315">
          <cell r="A1315" t="str">
            <v>MOH0520</v>
          </cell>
          <cell r="B1315" t="str">
            <v>BRADLEY,ANDREW</v>
          </cell>
          <cell r="C1315">
            <v>43895.61</v>
          </cell>
        </row>
        <row r="1316">
          <cell r="A1316" t="str">
            <v>MOH0524</v>
          </cell>
          <cell r="B1316" t="str">
            <v>CRAWFORD,LLOYD</v>
          </cell>
          <cell r="C1316">
            <v>38242.370000000003</v>
          </cell>
        </row>
        <row r="1317">
          <cell r="A1317" t="str">
            <v>MOH0525</v>
          </cell>
          <cell r="B1317" t="str">
            <v>GARNETT,EVAN</v>
          </cell>
          <cell r="C1317">
            <v>33351.03</v>
          </cell>
        </row>
        <row r="1318">
          <cell r="A1318" t="str">
            <v>MOH0528</v>
          </cell>
          <cell r="B1318" t="str">
            <v>STUART,ALLAN JR.</v>
          </cell>
          <cell r="C1318">
            <v>29610.91</v>
          </cell>
        </row>
        <row r="1319">
          <cell r="A1319" t="str">
            <v>MOH0529</v>
          </cell>
          <cell r="B1319" t="str">
            <v>NOVELO,EMIR</v>
          </cell>
          <cell r="C1319">
            <v>41679.96</v>
          </cell>
        </row>
        <row r="1320">
          <cell r="A1320" t="str">
            <v>MOH0532</v>
          </cell>
          <cell r="B1320" t="str">
            <v>BROWN,DARREN &amp; MINERVA</v>
          </cell>
          <cell r="C1320">
            <v>29156.3</v>
          </cell>
        </row>
        <row r="1321">
          <cell r="A1321" t="str">
            <v>MOH0533</v>
          </cell>
          <cell r="B1321" t="str">
            <v>FITZGIBBON,LEONIA DUNCAN</v>
          </cell>
          <cell r="C1321">
            <v>27315.98</v>
          </cell>
        </row>
        <row r="1322">
          <cell r="A1322" t="str">
            <v>MOH0535</v>
          </cell>
          <cell r="B1322" t="str">
            <v>JONES,PAUL &amp; MARGARET</v>
          </cell>
          <cell r="C1322">
            <v>23331.48</v>
          </cell>
        </row>
        <row r="1323">
          <cell r="A1323" t="str">
            <v>MOH0536</v>
          </cell>
          <cell r="B1323" t="str">
            <v>MAJOR,MARK &amp; NAFEESA</v>
          </cell>
          <cell r="C1323">
            <v>41671.17</v>
          </cell>
        </row>
        <row r="1324">
          <cell r="A1324" t="str">
            <v>MOH0538</v>
          </cell>
          <cell r="B1324" t="str">
            <v>MENDEZ,FRANK</v>
          </cell>
          <cell r="C1324">
            <v>42100</v>
          </cell>
        </row>
        <row r="1325">
          <cell r="A1325" t="str">
            <v>MOH0539</v>
          </cell>
          <cell r="B1325" t="str">
            <v>MORALES,RUBEN &amp; MARTHA</v>
          </cell>
          <cell r="C1325">
            <v>29623.040000000001</v>
          </cell>
        </row>
        <row r="1326">
          <cell r="A1326" t="str">
            <v>MOH0541</v>
          </cell>
          <cell r="B1326" t="str">
            <v>ROBINSON,CAREN MARIE</v>
          </cell>
          <cell r="C1326">
            <v>40000</v>
          </cell>
        </row>
        <row r="1327">
          <cell r="A1327" t="str">
            <v>MOH0543</v>
          </cell>
          <cell r="B1327" t="str">
            <v>VERNON,MELVA &amp; LINDA COX</v>
          </cell>
          <cell r="C1327">
            <v>26832.77</v>
          </cell>
        </row>
        <row r="1328">
          <cell r="A1328" t="str">
            <v>MOH0545</v>
          </cell>
          <cell r="B1328" t="str">
            <v>PUBLIC SERVICE UNION</v>
          </cell>
          <cell r="C1328">
            <v>29255.759999999998</v>
          </cell>
        </row>
        <row r="1329">
          <cell r="A1329" t="str">
            <v>MOH0546</v>
          </cell>
          <cell r="B1329" t="str">
            <v>JONES,JOSEPHINE</v>
          </cell>
          <cell r="C1329">
            <v>30139.13</v>
          </cell>
        </row>
        <row r="1330">
          <cell r="A1330" t="str">
            <v>MOH0548</v>
          </cell>
          <cell r="B1330" t="str">
            <v>ASHON,ALOMA</v>
          </cell>
          <cell r="C1330">
            <v>22450</v>
          </cell>
        </row>
        <row r="1331">
          <cell r="A1331" t="str">
            <v>MOH0549</v>
          </cell>
          <cell r="B1331" t="str">
            <v>BELL TRICIA</v>
          </cell>
          <cell r="C1331">
            <v>32552.43</v>
          </cell>
        </row>
        <row r="1332">
          <cell r="A1332" t="str">
            <v>MOH0552</v>
          </cell>
          <cell r="B1332" t="str">
            <v>FLORES,GREGORY ANTHONY</v>
          </cell>
          <cell r="C1332">
            <v>20427.259999999998</v>
          </cell>
        </row>
        <row r="1333">
          <cell r="A1333" t="str">
            <v>MOH0554</v>
          </cell>
          <cell r="B1333" t="str">
            <v>STAINE,SHEVAUN</v>
          </cell>
          <cell r="C1333">
            <v>36038.620000000003</v>
          </cell>
        </row>
        <row r="1334">
          <cell r="A1334" t="str">
            <v>MOH0556</v>
          </cell>
          <cell r="B1334" t="str">
            <v>HUMES,CHESTER SR.</v>
          </cell>
          <cell r="C1334">
            <v>43284</v>
          </cell>
        </row>
        <row r="1335">
          <cell r="A1335" t="str">
            <v>MOH0557</v>
          </cell>
          <cell r="B1335" t="str">
            <v>ROBATEAU,JOAN</v>
          </cell>
          <cell r="C1335">
            <v>11411.08</v>
          </cell>
        </row>
        <row r="1336">
          <cell r="A1336" t="str">
            <v>MOH0558</v>
          </cell>
          <cell r="B1336" t="str">
            <v>CHAMPAGNE,JACQUELINE</v>
          </cell>
          <cell r="C1336">
            <v>17046.45</v>
          </cell>
        </row>
        <row r="1337">
          <cell r="A1337" t="str">
            <v>MOH0563</v>
          </cell>
          <cell r="B1337" t="str">
            <v>BELISLE,EARLINE</v>
          </cell>
          <cell r="C1337">
            <v>39946.85</v>
          </cell>
        </row>
        <row r="1338">
          <cell r="A1338" t="str">
            <v>MOH0564</v>
          </cell>
          <cell r="B1338" t="str">
            <v>LOPEZ,DENISE</v>
          </cell>
          <cell r="C1338">
            <v>0.01</v>
          </cell>
        </row>
        <row r="1339">
          <cell r="A1339" t="str">
            <v>MOH0565</v>
          </cell>
          <cell r="B1339" t="str">
            <v>REYES,YAMIRA</v>
          </cell>
          <cell r="C1339">
            <v>40500</v>
          </cell>
        </row>
        <row r="1340">
          <cell r="A1340" t="str">
            <v>MOH0568</v>
          </cell>
          <cell r="B1340" t="str">
            <v>LISBEY,NATALIO &amp; FLORENCIO</v>
          </cell>
          <cell r="C1340">
            <v>19128.599999999999</v>
          </cell>
        </row>
        <row r="1341">
          <cell r="A1341" t="str">
            <v>MOH0569</v>
          </cell>
          <cell r="B1341" t="str">
            <v>DANDERSON,SHARLET</v>
          </cell>
          <cell r="C1341">
            <v>30442.44</v>
          </cell>
        </row>
        <row r="1342">
          <cell r="A1342" t="str">
            <v>MOH0570</v>
          </cell>
          <cell r="B1342" t="str">
            <v>SMITH,SHAWN</v>
          </cell>
          <cell r="C1342">
            <v>2821.55</v>
          </cell>
        </row>
        <row r="1343">
          <cell r="A1343" t="str">
            <v>MOH0571</v>
          </cell>
          <cell r="B1343" t="str">
            <v>CARRILLO,NOE ABIMAEL</v>
          </cell>
          <cell r="C1343">
            <v>5608.92</v>
          </cell>
        </row>
        <row r="1344">
          <cell r="A1344" t="str">
            <v>MOH0573</v>
          </cell>
          <cell r="B1344" t="str">
            <v>MOLINA,GIOVANNI &amp; ESCELIA BRAD</v>
          </cell>
          <cell r="C1344">
            <v>31164.799999999999</v>
          </cell>
        </row>
        <row r="1345">
          <cell r="A1345" t="str">
            <v>MOH0575</v>
          </cell>
          <cell r="B1345" t="str">
            <v>BRANNON,BASIL</v>
          </cell>
          <cell r="C1345">
            <v>36000</v>
          </cell>
        </row>
        <row r="1346">
          <cell r="A1346" t="str">
            <v>MOH0576</v>
          </cell>
          <cell r="B1346" t="str">
            <v>SMITH,CARLA</v>
          </cell>
          <cell r="C1346">
            <v>30346</v>
          </cell>
        </row>
        <row r="1347">
          <cell r="A1347" t="str">
            <v>MOH0579</v>
          </cell>
          <cell r="B1347" t="str">
            <v>BOWMAN,OSWALD</v>
          </cell>
          <cell r="C1347">
            <v>46091.8</v>
          </cell>
        </row>
        <row r="1348">
          <cell r="A1348" t="str">
            <v>MOH0580</v>
          </cell>
          <cell r="B1348" t="str">
            <v>MONTERO,DENISE</v>
          </cell>
          <cell r="C1348">
            <v>39991.910000000003</v>
          </cell>
        </row>
        <row r="1349">
          <cell r="A1349" t="str">
            <v>MOH0581</v>
          </cell>
          <cell r="B1349" t="str">
            <v>MARTINEZ,FRANKLIN</v>
          </cell>
          <cell r="C1349">
            <v>11380.19</v>
          </cell>
        </row>
        <row r="1350">
          <cell r="A1350" t="str">
            <v>MOH0582</v>
          </cell>
          <cell r="B1350" t="str">
            <v>MARIANO,JUDITH</v>
          </cell>
          <cell r="C1350">
            <v>4763.3599999999997</v>
          </cell>
        </row>
        <row r="1351">
          <cell r="A1351" t="str">
            <v>MOH0584</v>
          </cell>
          <cell r="B1351" t="str">
            <v>AVELAR,DINA ELIZABETH</v>
          </cell>
          <cell r="C1351">
            <v>14951.67</v>
          </cell>
        </row>
        <row r="1352">
          <cell r="A1352" t="str">
            <v>MOH0586</v>
          </cell>
          <cell r="B1352" t="str">
            <v>MIDDLETON,HECTOR &amp; KAREN ESCAL</v>
          </cell>
          <cell r="C1352">
            <v>54084.25</v>
          </cell>
        </row>
        <row r="1353">
          <cell r="A1353" t="str">
            <v>MOH0587</v>
          </cell>
          <cell r="B1353" t="str">
            <v>COOPER,UDEEN</v>
          </cell>
          <cell r="C1353">
            <v>69793.67</v>
          </cell>
        </row>
        <row r="1354">
          <cell r="A1354" t="str">
            <v>MOH0589</v>
          </cell>
          <cell r="B1354" t="str">
            <v>WILLIAMS,AVIS</v>
          </cell>
          <cell r="C1354">
            <v>31500</v>
          </cell>
        </row>
        <row r="1355">
          <cell r="A1355" t="str">
            <v>MOH0590</v>
          </cell>
          <cell r="B1355" t="str">
            <v>REYES,WENDY</v>
          </cell>
          <cell r="C1355">
            <v>28249.1</v>
          </cell>
        </row>
        <row r="1356">
          <cell r="A1356" t="str">
            <v>MOH0592</v>
          </cell>
          <cell r="B1356" t="str">
            <v>BOWMAN,OSWALD</v>
          </cell>
          <cell r="C1356">
            <v>43600</v>
          </cell>
        </row>
        <row r="1357">
          <cell r="A1357" t="str">
            <v>MOH0593</v>
          </cell>
          <cell r="B1357" t="str">
            <v>NOVELO,LETICIA</v>
          </cell>
          <cell r="C1357">
            <v>38240.589999999997</v>
          </cell>
        </row>
        <row r="1358">
          <cell r="A1358" t="str">
            <v>MOH0594</v>
          </cell>
          <cell r="B1358" t="str">
            <v>ZAIDEN,ADELITA</v>
          </cell>
          <cell r="C1358">
            <v>7130.9</v>
          </cell>
        </row>
        <row r="1359">
          <cell r="A1359" t="str">
            <v>MOH0595</v>
          </cell>
          <cell r="B1359" t="str">
            <v>CANUL,ANJONY</v>
          </cell>
          <cell r="C1359">
            <v>29534.68</v>
          </cell>
        </row>
        <row r="1360">
          <cell r="A1360" t="str">
            <v>MOH0597</v>
          </cell>
          <cell r="B1360" t="str">
            <v>TUN,ALFREDO</v>
          </cell>
          <cell r="C1360">
            <v>7250</v>
          </cell>
        </row>
        <row r="1361">
          <cell r="A1361" t="str">
            <v>MOH0598</v>
          </cell>
          <cell r="B1361" t="str">
            <v>CHIA,RAMY</v>
          </cell>
          <cell r="C1361">
            <v>6000</v>
          </cell>
        </row>
        <row r="1362">
          <cell r="A1362" t="str">
            <v>MOH0599</v>
          </cell>
          <cell r="B1362" t="str">
            <v>LOPEZ,MARGARITO</v>
          </cell>
          <cell r="C1362">
            <v>8817.0499999999993</v>
          </cell>
        </row>
        <row r="1363">
          <cell r="A1363" t="str">
            <v>MOH0600</v>
          </cell>
          <cell r="B1363" t="str">
            <v>RAYMOND,BREANDON</v>
          </cell>
          <cell r="C1363">
            <v>50789.84</v>
          </cell>
        </row>
        <row r="1364">
          <cell r="A1364" t="str">
            <v>MOH0601</v>
          </cell>
          <cell r="B1364" t="str">
            <v>GLADDEN,ANDREA</v>
          </cell>
          <cell r="C1364">
            <v>57709.69</v>
          </cell>
        </row>
        <row r="1365">
          <cell r="A1365" t="str">
            <v>MOH0602</v>
          </cell>
          <cell r="B1365" t="str">
            <v>ZUNIGA,NAJAT KENDRA</v>
          </cell>
          <cell r="C1365">
            <v>21859.41</v>
          </cell>
        </row>
        <row r="1366">
          <cell r="A1366" t="str">
            <v>MOH0603</v>
          </cell>
          <cell r="B1366" t="str">
            <v>EAGAN,JOSEPH &amp; BURGESS,LAUREN</v>
          </cell>
          <cell r="C1366">
            <v>20000</v>
          </cell>
        </row>
        <row r="1367">
          <cell r="A1367" t="str">
            <v>MVA0006</v>
          </cell>
          <cell r="B1367" t="str">
            <v>REYES,NABI NABET</v>
          </cell>
          <cell r="C1367">
            <v>4822.7299999999996</v>
          </cell>
        </row>
        <row r="1368">
          <cell r="A1368" t="str">
            <v>MVA0007</v>
          </cell>
          <cell r="B1368" t="str">
            <v>GONZALEZ,ADRIAN</v>
          </cell>
          <cell r="C1368">
            <v>2138.38</v>
          </cell>
        </row>
        <row r="1369">
          <cell r="A1369" t="str">
            <v>MVA0018</v>
          </cell>
          <cell r="B1369" t="str">
            <v>AYUSO,DYLON</v>
          </cell>
          <cell r="C1369">
            <v>176.13</v>
          </cell>
        </row>
        <row r="1370">
          <cell r="A1370" t="str">
            <v>MVA0019</v>
          </cell>
          <cell r="B1370" t="str">
            <v>JUCHIM,EMILIANO</v>
          </cell>
          <cell r="C1370">
            <v>2241.9</v>
          </cell>
        </row>
        <row r="1371">
          <cell r="A1371" t="str">
            <v>MVA0035</v>
          </cell>
          <cell r="B1371" t="str">
            <v>WADE,RUDOLPH</v>
          </cell>
          <cell r="C1371">
            <v>2004.12</v>
          </cell>
        </row>
        <row r="1372">
          <cell r="A1372" t="str">
            <v>MVA0037</v>
          </cell>
          <cell r="B1372" t="str">
            <v>JONES,SANDRA</v>
          </cell>
          <cell r="C1372">
            <v>1806.42</v>
          </cell>
        </row>
        <row r="1373">
          <cell r="A1373" t="str">
            <v>MVA0039</v>
          </cell>
          <cell r="B1373" t="str">
            <v>DIEGO,TANYA</v>
          </cell>
          <cell r="C1373">
            <v>2895.67</v>
          </cell>
        </row>
        <row r="1374">
          <cell r="A1374" t="str">
            <v>MVA0040</v>
          </cell>
          <cell r="B1374" t="str">
            <v>HUTCHINSON,TRACEY</v>
          </cell>
          <cell r="C1374">
            <v>6764.6</v>
          </cell>
        </row>
        <row r="1375">
          <cell r="A1375" t="str">
            <v>MVA0043</v>
          </cell>
          <cell r="B1375" t="str">
            <v>WILLIAMS,VONETTA</v>
          </cell>
          <cell r="C1375">
            <v>2507.62</v>
          </cell>
        </row>
        <row r="1376">
          <cell r="A1376" t="str">
            <v>MVA0045</v>
          </cell>
          <cell r="B1376" t="str">
            <v>MOSS,CAROL</v>
          </cell>
          <cell r="C1376">
            <v>372.78</v>
          </cell>
        </row>
        <row r="1377">
          <cell r="A1377" t="str">
            <v>MVA0051</v>
          </cell>
          <cell r="B1377" t="str">
            <v>FERGUSON,LEONIE</v>
          </cell>
          <cell r="C1377">
            <v>638.71</v>
          </cell>
        </row>
        <row r="1378">
          <cell r="A1378" t="str">
            <v>MVA0052</v>
          </cell>
          <cell r="B1378" t="str">
            <v>GONZALEZ,ANNA</v>
          </cell>
          <cell r="C1378">
            <v>8.7100000000000009</v>
          </cell>
        </row>
        <row r="1379">
          <cell r="A1379" t="str">
            <v>MVA0057</v>
          </cell>
          <cell r="B1379" t="str">
            <v>FLOWERS,BEULAH SANTOS</v>
          </cell>
          <cell r="C1379">
            <v>10877.63</v>
          </cell>
        </row>
        <row r="1380">
          <cell r="A1380" t="str">
            <v>MVA0061</v>
          </cell>
          <cell r="B1380" t="str">
            <v>DEPAZ,NORBERTO</v>
          </cell>
          <cell r="C1380">
            <v>8.8699999999999992</v>
          </cell>
        </row>
        <row r="1381">
          <cell r="A1381" t="str">
            <v>MVA0067</v>
          </cell>
          <cell r="B1381" t="str">
            <v>CANSINO,CHANDRA</v>
          </cell>
          <cell r="C1381">
            <v>35.93</v>
          </cell>
        </row>
        <row r="1382">
          <cell r="A1382" t="str">
            <v>MVA0078</v>
          </cell>
          <cell r="B1382" t="str">
            <v>CHAVARRIA,MARIE</v>
          </cell>
          <cell r="C1382">
            <v>3460.11</v>
          </cell>
        </row>
        <row r="1383">
          <cell r="A1383" t="str">
            <v>MVA0079</v>
          </cell>
          <cell r="B1383" t="str">
            <v>FIGUEROA,RAMON</v>
          </cell>
          <cell r="C1383">
            <v>14709.92</v>
          </cell>
        </row>
        <row r="1384">
          <cell r="A1384" t="str">
            <v>MVA0082</v>
          </cell>
          <cell r="B1384" t="str">
            <v>RIVEROL,FLORICELY</v>
          </cell>
          <cell r="C1384">
            <v>6031.65</v>
          </cell>
        </row>
        <row r="1385">
          <cell r="A1385" t="str">
            <v>MVA0083</v>
          </cell>
          <cell r="B1385" t="str">
            <v>GONGORA,MIGUEL</v>
          </cell>
          <cell r="C1385">
            <v>10015.540000000001</v>
          </cell>
        </row>
        <row r="1386">
          <cell r="A1386" t="str">
            <v>MVA0085</v>
          </cell>
          <cell r="B1386" t="str">
            <v>CAWICH,MARGARITA</v>
          </cell>
          <cell r="C1386">
            <v>5885.45</v>
          </cell>
        </row>
        <row r="1387">
          <cell r="A1387" t="str">
            <v>MVA0086</v>
          </cell>
          <cell r="B1387" t="str">
            <v>SAVERY,VALERIE</v>
          </cell>
          <cell r="C1387">
            <v>6185.5</v>
          </cell>
        </row>
        <row r="1388">
          <cell r="A1388" t="str">
            <v>MVA0089</v>
          </cell>
          <cell r="B1388" t="str">
            <v>AHMADIYEH,NAYSAN</v>
          </cell>
          <cell r="C1388">
            <v>8384.2999999999993</v>
          </cell>
        </row>
        <row r="1389">
          <cell r="A1389" t="str">
            <v>MVA0090</v>
          </cell>
          <cell r="B1389" t="str">
            <v>MCKOY,CARLTON</v>
          </cell>
          <cell r="C1389">
            <v>10229.67</v>
          </cell>
        </row>
        <row r="1390">
          <cell r="A1390" t="str">
            <v>MVA0092</v>
          </cell>
          <cell r="B1390" t="str">
            <v>ARANGO,JOSE</v>
          </cell>
          <cell r="C1390">
            <v>7762.74</v>
          </cell>
        </row>
        <row r="1391">
          <cell r="A1391" t="str">
            <v>MVA0094</v>
          </cell>
          <cell r="B1391" t="str">
            <v>REYES,CARMELA</v>
          </cell>
          <cell r="C1391">
            <v>5544.78</v>
          </cell>
        </row>
        <row r="1392">
          <cell r="A1392" t="str">
            <v>MVA0100</v>
          </cell>
          <cell r="B1392" t="str">
            <v>COLEMAN,TANYA</v>
          </cell>
          <cell r="C1392">
            <v>9467.0499999999993</v>
          </cell>
        </row>
        <row r="1393">
          <cell r="A1393" t="str">
            <v>MVA0101</v>
          </cell>
          <cell r="B1393" t="str">
            <v>DIEGO,RAMSEY</v>
          </cell>
          <cell r="C1393">
            <v>10098.44</v>
          </cell>
        </row>
        <row r="1394">
          <cell r="A1394" t="str">
            <v>MVA0103</v>
          </cell>
          <cell r="B1394" t="str">
            <v>PECH,NELSON</v>
          </cell>
          <cell r="C1394">
            <v>10428.83</v>
          </cell>
        </row>
        <row r="1395">
          <cell r="A1395" t="str">
            <v>MVA0104</v>
          </cell>
          <cell r="B1395" t="str">
            <v>HAYLOCK,ARMID</v>
          </cell>
          <cell r="C1395">
            <v>7534.76</v>
          </cell>
        </row>
        <row r="1396">
          <cell r="A1396" t="str">
            <v>MVA0105</v>
          </cell>
          <cell r="B1396" t="str">
            <v>GUERRA,MARIANELA</v>
          </cell>
          <cell r="C1396">
            <v>17008.46</v>
          </cell>
        </row>
        <row r="1397">
          <cell r="A1397" t="str">
            <v>MVA0106</v>
          </cell>
          <cell r="B1397" t="str">
            <v>GORDON,CHARITY</v>
          </cell>
          <cell r="C1397">
            <v>7141.21</v>
          </cell>
        </row>
        <row r="1398">
          <cell r="A1398" t="str">
            <v>MVA0107</v>
          </cell>
          <cell r="B1398" t="str">
            <v>CASTILLO,DORIAN</v>
          </cell>
          <cell r="C1398">
            <v>2805.64</v>
          </cell>
        </row>
        <row r="1399">
          <cell r="A1399" t="str">
            <v>MVA0108</v>
          </cell>
          <cell r="B1399" t="str">
            <v>VASQUEZ,LEO F</v>
          </cell>
          <cell r="C1399">
            <v>17213.18</v>
          </cell>
        </row>
        <row r="1400">
          <cell r="A1400" t="str">
            <v>MVA0109</v>
          </cell>
          <cell r="B1400" t="str">
            <v>WILTSHIRE, STANLEY</v>
          </cell>
          <cell r="C1400">
            <v>9683.01</v>
          </cell>
        </row>
        <row r="1401">
          <cell r="A1401" t="str">
            <v>MVA0110</v>
          </cell>
          <cell r="B1401" t="str">
            <v>ANDERSON,SANDRA</v>
          </cell>
          <cell r="C1401">
            <v>10377.32</v>
          </cell>
        </row>
        <row r="1402">
          <cell r="A1402" t="str">
            <v>MVA0111</v>
          </cell>
          <cell r="B1402" t="str">
            <v>ARANDA,ERROL</v>
          </cell>
          <cell r="C1402">
            <v>17406.939999999999</v>
          </cell>
        </row>
        <row r="1403">
          <cell r="A1403" t="str">
            <v>MVA0112</v>
          </cell>
          <cell r="B1403" t="str">
            <v>RENEAU,GLEN BERTON</v>
          </cell>
          <cell r="C1403">
            <v>9245.84</v>
          </cell>
        </row>
        <row r="1404">
          <cell r="A1404" t="str">
            <v>MVA0113</v>
          </cell>
          <cell r="B1404" t="str">
            <v>MEDINA,NOEL DAVID</v>
          </cell>
          <cell r="C1404">
            <v>6578.81</v>
          </cell>
        </row>
        <row r="1405">
          <cell r="A1405" t="str">
            <v>MVA0114</v>
          </cell>
          <cell r="B1405" t="str">
            <v>PUC,JUDITH</v>
          </cell>
          <cell r="C1405">
            <v>4654.47</v>
          </cell>
        </row>
        <row r="1406">
          <cell r="A1406" t="str">
            <v>MVA0115</v>
          </cell>
          <cell r="B1406" t="str">
            <v>VILLAS,ARNALDO</v>
          </cell>
          <cell r="C1406">
            <v>1088.6500000000001</v>
          </cell>
        </row>
        <row r="1407">
          <cell r="A1407" t="str">
            <v>MVA0116</v>
          </cell>
          <cell r="B1407" t="str">
            <v>GRIFFITH,JEANINE</v>
          </cell>
          <cell r="C1407">
            <v>4449.49</v>
          </cell>
        </row>
        <row r="1408">
          <cell r="A1408" t="str">
            <v>MVA0117</v>
          </cell>
          <cell r="B1408" t="str">
            <v>FERNANDEZ,MARLON</v>
          </cell>
          <cell r="C1408">
            <v>506.52</v>
          </cell>
        </row>
        <row r="1409">
          <cell r="A1409" t="str">
            <v>MVA0118</v>
          </cell>
          <cell r="B1409" t="str">
            <v>DOMINGUEZ,ZULMA</v>
          </cell>
          <cell r="C1409">
            <v>12229.76</v>
          </cell>
        </row>
        <row r="1410">
          <cell r="A1410" t="str">
            <v>MVA0119</v>
          </cell>
          <cell r="B1410" t="str">
            <v>PHILLIPS,FLORENCE</v>
          </cell>
          <cell r="C1410">
            <v>23472.47</v>
          </cell>
        </row>
        <row r="1411">
          <cell r="A1411" t="str">
            <v>MVA0120</v>
          </cell>
          <cell r="B1411" t="str">
            <v>LOPEZ,LAWRENCE</v>
          </cell>
          <cell r="C1411">
            <v>12518.66</v>
          </cell>
        </row>
        <row r="1412">
          <cell r="A1412" t="str">
            <v>MVA0121</v>
          </cell>
          <cell r="B1412" t="str">
            <v>OLIVAREZ,AZALIA</v>
          </cell>
          <cell r="C1412">
            <v>10515.6</v>
          </cell>
        </row>
        <row r="1413">
          <cell r="A1413" t="str">
            <v>MVA0122</v>
          </cell>
          <cell r="B1413" t="str">
            <v>PEREZ,EMIR</v>
          </cell>
          <cell r="C1413">
            <v>18356.03</v>
          </cell>
        </row>
        <row r="1414">
          <cell r="A1414" t="str">
            <v>MVA0123</v>
          </cell>
          <cell r="B1414" t="str">
            <v>VASQUEZ,MARINA</v>
          </cell>
          <cell r="C1414">
            <v>11164.83</v>
          </cell>
        </row>
        <row r="1415">
          <cell r="A1415" t="str">
            <v>MVA0124</v>
          </cell>
          <cell r="B1415" t="str">
            <v>KUYLEN,HAZEL</v>
          </cell>
          <cell r="C1415">
            <v>1878.98</v>
          </cell>
        </row>
        <row r="1416">
          <cell r="A1416" t="str">
            <v>MVA0125</v>
          </cell>
          <cell r="B1416" t="str">
            <v>NABET,GERALD</v>
          </cell>
          <cell r="C1416">
            <v>17038.060000000001</v>
          </cell>
        </row>
        <row r="1417">
          <cell r="A1417" t="str">
            <v>MVA0127</v>
          </cell>
          <cell r="B1417" t="str">
            <v>JUCHIM,EMILIANO</v>
          </cell>
          <cell r="C1417">
            <v>1203.1199999999999</v>
          </cell>
        </row>
        <row r="1418">
          <cell r="A1418" t="str">
            <v>MVA0128</v>
          </cell>
          <cell r="B1418" t="str">
            <v>MURILLO,SANDRA</v>
          </cell>
          <cell r="C1418">
            <v>7413.72</v>
          </cell>
        </row>
        <row r="1419">
          <cell r="A1419" t="str">
            <v>MVA0129</v>
          </cell>
          <cell r="B1419" t="str">
            <v>REYES,ROSE</v>
          </cell>
          <cell r="C1419">
            <v>8223.4699999999993</v>
          </cell>
        </row>
        <row r="1420">
          <cell r="A1420" t="str">
            <v>MVA0130</v>
          </cell>
          <cell r="B1420" t="str">
            <v>MOSS,CAROL</v>
          </cell>
          <cell r="C1420">
            <v>1531.32</v>
          </cell>
        </row>
        <row r="1421">
          <cell r="A1421" t="str">
            <v>MVA0131</v>
          </cell>
          <cell r="B1421" t="str">
            <v>MAYEN,RUVILIA</v>
          </cell>
          <cell r="C1421">
            <v>12983.79</v>
          </cell>
        </row>
        <row r="1422">
          <cell r="A1422" t="str">
            <v>MVA0132</v>
          </cell>
          <cell r="B1422" t="str">
            <v>ACOSTA,ROJER</v>
          </cell>
          <cell r="C1422">
            <v>16342.29</v>
          </cell>
        </row>
        <row r="1423">
          <cell r="A1423" t="str">
            <v>MVA0133</v>
          </cell>
          <cell r="B1423" t="str">
            <v>GORDON,WINFIELD</v>
          </cell>
          <cell r="C1423">
            <v>6.18</v>
          </cell>
        </row>
        <row r="1424">
          <cell r="A1424" t="str">
            <v>MVA0134</v>
          </cell>
          <cell r="B1424" t="str">
            <v>BURKE,EMERSON</v>
          </cell>
          <cell r="C1424">
            <v>3390.6</v>
          </cell>
        </row>
        <row r="1425">
          <cell r="A1425" t="str">
            <v>MVA0135</v>
          </cell>
          <cell r="B1425" t="str">
            <v>WAITE,ISMELDA</v>
          </cell>
          <cell r="C1425">
            <v>5056.6400000000003</v>
          </cell>
        </row>
        <row r="1426">
          <cell r="A1426" t="str">
            <v>MVA0137</v>
          </cell>
          <cell r="B1426" t="str">
            <v>JOHNSON,GLENNIS</v>
          </cell>
          <cell r="C1426">
            <v>13822.66</v>
          </cell>
        </row>
        <row r="1427">
          <cell r="A1427" t="str">
            <v>MVA0138</v>
          </cell>
          <cell r="B1427" t="str">
            <v>BANNER,ROBERT</v>
          </cell>
          <cell r="C1427">
            <v>11605.5</v>
          </cell>
        </row>
        <row r="1428">
          <cell r="A1428" t="str">
            <v>MVA0139</v>
          </cell>
          <cell r="B1428" t="str">
            <v>FLOWERS,LARRY</v>
          </cell>
          <cell r="C1428">
            <v>6843.74</v>
          </cell>
        </row>
        <row r="1429">
          <cell r="A1429" t="str">
            <v>MVA0140</v>
          </cell>
          <cell r="B1429" t="str">
            <v>HEREDIA,ANTONIO ELIAS</v>
          </cell>
          <cell r="C1429">
            <v>15443.13</v>
          </cell>
        </row>
        <row r="1430">
          <cell r="A1430" t="str">
            <v>MVA0141</v>
          </cell>
          <cell r="B1430" t="str">
            <v>WILLOUGHBY,HAYDN</v>
          </cell>
          <cell r="C1430">
            <v>3188.24</v>
          </cell>
        </row>
        <row r="1431">
          <cell r="A1431" t="str">
            <v>MVA0142</v>
          </cell>
          <cell r="B1431" t="str">
            <v>LEMOTT,SHAHERAH</v>
          </cell>
          <cell r="C1431">
            <v>8804.5499999999993</v>
          </cell>
        </row>
        <row r="1432">
          <cell r="A1432" t="str">
            <v>MVA0143</v>
          </cell>
          <cell r="B1432" t="str">
            <v>RHYS,MELISSA</v>
          </cell>
          <cell r="C1432">
            <v>13854.42</v>
          </cell>
        </row>
        <row r="1433">
          <cell r="A1433" t="str">
            <v>MVA0144</v>
          </cell>
          <cell r="B1433" t="str">
            <v>COWO,ERIC</v>
          </cell>
          <cell r="C1433">
            <v>8139.62</v>
          </cell>
        </row>
        <row r="1434">
          <cell r="A1434" t="str">
            <v>MVA0145</v>
          </cell>
          <cell r="B1434" t="str">
            <v>OBANDO,RUBY</v>
          </cell>
          <cell r="C1434">
            <v>14557.41</v>
          </cell>
        </row>
        <row r="1435">
          <cell r="A1435" t="str">
            <v>MVA0146</v>
          </cell>
          <cell r="B1435" t="str">
            <v>USHER,CLIFFORD</v>
          </cell>
          <cell r="C1435">
            <v>13835.22</v>
          </cell>
        </row>
        <row r="1436">
          <cell r="A1436" t="str">
            <v>MVA0147</v>
          </cell>
          <cell r="B1436" t="str">
            <v>MOSSIAH,ROBERT</v>
          </cell>
          <cell r="C1436">
            <v>8423.07</v>
          </cell>
        </row>
        <row r="1437">
          <cell r="A1437" t="str">
            <v>MVA0148</v>
          </cell>
          <cell r="B1437" t="str">
            <v>GUY,ANNA</v>
          </cell>
          <cell r="C1437">
            <v>17172.29</v>
          </cell>
        </row>
        <row r="1438">
          <cell r="A1438" t="str">
            <v>MVA0149</v>
          </cell>
          <cell r="B1438" t="str">
            <v>MEDRANO,JAQUELINE</v>
          </cell>
          <cell r="C1438">
            <v>11801.7</v>
          </cell>
        </row>
        <row r="1439">
          <cell r="A1439" t="str">
            <v>MVA0150</v>
          </cell>
          <cell r="B1439" t="str">
            <v>TESECUM,CARLOS</v>
          </cell>
          <cell r="C1439">
            <v>1305.68</v>
          </cell>
        </row>
        <row r="1440">
          <cell r="A1440" t="str">
            <v>MVA0151</v>
          </cell>
          <cell r="B1440" t="str">
            <v>CASTILLO,EMROY</v>
          </cell>
          <cell r="C1440">
            <v>16000</v>
          </cell>
        </row>
        <row r="1441">
          <cell r="A1441" t="str">
            <v>MVA0152</v>
          </cell>
          <cell r="B1441" t="str">
            <v>FOSTER,SAYDA</v>
          </cell>
          <cell r="C1441">
            <v>8000</v>
          </cell>
        </row>
        <row r="1442">
          <cell r="A1442" t="str">
            <v>MVA0153</v>
          </cell>
          <cell r="B1442" t="str">
            <v>ELLIS,AUGUSTUS</v>
          </cell>
          <cell r="C1442">
            <v>17000</v>
          </cell>
        </row>
        <row r="1443">
          <cell r="A1443" t="str">
            <v>MVA0154</v>
          </cell>
          <cell r="B1443" t="str">
            <v>PAT,GABRIEL</v>
          </cell>
          <cell r="C1443">
            <v>26000</v>
          </cell>
        </row>
        <row r="1444">
          <cell r="A1444" t="str">
            <v>MVA0155</v>
          </cell>
          <cell r="B1444" t="str">
            <v>BURNS,SHAUNA</v>
          </cell>
          <cell r="C1444">
            <v>15000</v>
          </cell>
        </row>
        <row r="1445">
          <cell r="A1445" t="str">
            <v>NBS0001</v>
          </cell>
          <cell r="B1445" t="str">
            <v>ADEN,VERONICA</v>
          </cell>
          <cell r="C1445">
            <v>19372.740000000002</v>
          </cell>
        </row>
        <row r="1446">
          <cell r="A1446" t="str">
            <v>NBS0002</v>
          </cell>
          <cell r="B1446" t="str">
            <v>AUGUSTUS,SHERLETT</v>
          </cell>
          <cell r="C1446">
            <v>23414.23</v>
          </cell>
        </row>
        <row r="1447">
          <cell r="A1447" t="str">
            <v>NBS0003</v>
          </cell>
          <cell r="B1447" t="str">
            <v>BOCHUB,AUGUSTO</v>
          </cell>
          <cell r="C1447">
            <v>30625</v>
          </cell>
        </row>
        <row r="1448">
          <cell r="A1448" t="str">
            <v>NBS0005</v>
          </cell>
          <cell r="B1448" t="str">
            <v>CAL,ELIZABETH</v>
          </cell>
          <cell r="C1448">
            <v>45754.42</v>
          </cell>
        </row>
        <row r="1449">
          <cell r="A1449" t="str">
            <v>NBS0006</v>
          </cell>
          <cell r="B1449" t="str">
            <v>CASTILLO,FAYE A.</v>
          </cell>
          <cell r="C1449">
            <v>17075.400000000001</v>
          </cell>
        </row>
        <row r="1450">
          <cell r="A1450" t="str">
            <v>NBS0008</v>
          </cell>
          <cell r="B1450" t="str">
            <v>CRAWFORD,ROSE MARIE</v>
          </cell>
          <cell r="C1450">
            <v>25869.759999999998</v>
          </cell>
        </row>
        <row r="1451">
          <cell r="A1451" t="str">
            <v>NBS0010</v>
          </cell>
          <cell r="B1451" t="str">
            <v>DUNN,RAYMOND</v>
          </cell>
          <cell r="C1451">
            <v>25332.84</v>
          </cell>
        </row>
        <row r="1452">
          <cell r="A1452" t="str">
            <v>NBS0013</v>
          </cell>
          <cell r="B1452" t="str">
            <v>FRAZER,BARBARA KATHLEEN</v>
          </cell>
          <cell r="C1452">
            <v>45218.76</v>
          </cell>
        </row>
        <row r="1453">
          <cell r="A1453" t="str">
            <v>NBS0015</v>
          </cell>
          <cell r="B1453" t="str">
            <v>HAYLOCK,SCOTT</v>
          </cell>
          <cell r="C1453">
            <v>-0.43</v>
          </cell>
        </row>
        <row r="1454">
          <cell r="A1454" t="str">
            <v>NBS0016</v>
          </cell>
          <cell r="B1454" t="str">
            <v>JONES,DAVID</v>
          </cell>
          <cell r="C1454">
            <v>49466.52</v>
          </cell>
        </row>
        <row r="1455">
          <cell r="A1455" t="str">
            <v>NBS0017</v>
          </cell>
          <cell r="B1455" t="str">
            <v>JONES,DIANA</v>
          </cell>
          <cell r="C1455">
            <v>12706.63</v>
          </cell>
        </row>
        <row r="1456">
          <cell r="A1456" t="str">
            <v>NBS0019</v>
          </cell>
          <cell r="B1456" t="str">
            <v>LEONARD,SHERNA</v>
          </cell>
          <cell r="C1456">
            <v>21613.56</v>
          </cell>
        </row>
        <row r="1457">
          <cell r="A1457" t="str">
            <v>NBS0022</v>
          </cell>
          <cell r="B1457" t="str">
            <v>MARTINEZ,TYORIS &amp;ROMEL PALACIO</v>
          </cell>
          <cell r="C1457">
            <v>37606.74</v>
          </cell>
        </row>
        <row r="1458">
          <cell r="A1458" t="str">
            <v>NBS0024</v>
          </cell>
          <cell r="B1458" t="str">
            <v>POLLARD,ANTHONY</v>
          </cell>
          <cell r="C1458">
            <v>-5.21</v>
          </cell>
        </row>
        <row r="1459">
          <cell r="A1459" t="str">
            <v>NBS0025</v>
          </cell>
          <cell r="B1459" t="str">
            <v>RANCHARAN,MIGUEL</v>
          </cell>
          <cell r="C1459">
            <v>24588.62</v>
          </cell>
        </row>
        <row r="1460">
          <cell r="A1460" t="str">
            <v>NBS0026</v>
          </cell>
          <cell r="B1460" t="str">
            <v>REQUENA,ISMAEL</v>
          </cell>
          <cell r="C1460">
            <v>53536.91</v>
          </cell>
        </row>
        <row r="1461">
          <cell r="A1461" t="str">
            <v>NBS0028</v>
          </cell>
          <cell r="B1461" t="str">
            <v>ROWLEY,ANTHONY &amp; CHARLES</v>
          </cell>
          <cell r="C1461">
            <v>41652.65</v>
          </cell>
        </row>
        <row r="1462">
          <cell r="A1462" t="str">
            <v>NBS0029</v>
          </cell>
          <cell r="B1462" t="str">
            <v>SAMUELS,YVETTE</v>
          </cell>
          <cell r="C1462">
            <v>24734.46</v>
          </cell>
        </row>
        <row r="1463">
          <cell r="A1463" t="str">
            <v>NBS0030</v>
          </cell>
          <cell r="B1463" t="str">
            <v>SEDASSIE,IJIDEO</v>
          </cell>
          <cell r="C1463">
            <v>38020.29</v>
          </cell>
        </row>
        <row r="1464">
          <cell r="A1464" t="str">
            <v>NBS0031</v>
          </cell>
          <cell r="B1464" t="str">
            <v>SMITH,LORIN</v>
          </cell>
          <cell r="C1464">
            <v>48062.51</v>
          </cell>
        </row>
        <row r="1465">
          <cell r="A1465" t="str">
            <v>NBS0032</v>
          </cell>
          <cell r="B1465" t="str">
            <v>TAYLOR,DAWN</v>
          </cell>
          <cell r="C1465">
            <v>24262.1</v>
          </cell>
        </row>
        <row r="1466">
          <cell r="A1466" t="str">
            <v>NBS0033</v>
          </cell>
          <cell r="B1466" t="str">
            <v>THURTON,SHARON</v>
          </cell>
          <cell r="C1466">
            <v>24463.599999999999</v>
          </cell>
        </row>
        <row r="1467">
          <cell r="A1467" t="str">
            <v>NBS0036</v>
          </cell>
          <cell r="B1467" t="str">
            <v>YOUNG,BARBARA</v>
          </cell>
          <cell r="C1467">
            <v>22082.22</v>
          </cell>
        </row>
        <row r="1468">
          <cell r="A1468" t="str">
            <v>NBS0039</v>
          </cell>
          <cell r="B1468" t="str">
            <v>MOODY,DAVID &amp; VENICE</v>
          </cell>
          <cell r="C1468">
            <v>42616.49</v>
          </cell>
        </row>
        <row r="1469">
          <cell r="A1469" t="str">
            <v>NBS0040</v>
          </cell>
          <cell r="B1469" t="str">
            <v>TATHUM,CLARETTE</v>
          </cell>
          <cell r="C1469">
            <v>46842.1</v>
          </cell>
        </row>
        <row r="1470">
          <cell r="A1470" t="str">
            <v>NBS0042</v>
          </cell>
          <cell r="B1470" t="str">
            <v>LIGHTBURN,THERESE &amp; ERNEST CAR</v>
          </cell>
          <cell r="C1470">
            <v>26498.15</v>
          </cell>
        </row>
        <row r="1471">
          <cell r="A1471" t="str">
            <v>NBS0044</v>
          </cell>
          <cell r="B1471" t="str">
            <v>ARMSTRONG,MAUREN LOUISE</v>
          </cell>
          <cell r="C1471">
            <v>29111.78</v>
          </cell>
        </row>
        <row r="1472">
          <cell r="A1472" t="str">
            <v>NBS0045</v>
          </cell>
          <cell r="B1472" t="str">
            <v>TUCKER,JANET &amp; GLORIA</v>
          </cell>
          <cell r="C1472">
            <v>29149.1</v>
          </cell>
        </row>
        <row r="1473">
          <cell r="A1473" t="str">
            <v>NBS0048</v>
          </cell>
          <cell r="B1473" t="str">
            <v>SAMUELS,SYDNEY</v>
          </cell>
          <cell r="C1473">
            <v>23938.51</v>
          </cell>
        </row>
        <row r="1474">
          <cell r="A1474" t="str">
            <v>NBS0050</v>
          </cell>
          <cell r="B1474" t="str">
            <v>MCDONALD,PHILIPPA SHANDA</v>
          </cell>
          <cell r="C1474">
            <v>33123.49</v>
          </cell>
        </row>
        <row r="1475">
          <cell r="A1475" t="str">
            <v>NBS0051</v>
          </cell>
          <cell r="B1475" t="str">
            <v>GILLETT,LOUISE &amp; ROLAND SMALL</v>
          </cell>
          <cell r="C1475">
            <v>20210.5</v>
          </cell>
        </row>
        <row r="1476">
          <cell r="A1476" t="str">
            <v>NBS0053</v>
          </cell>
          <cell r="B1476" t="str">
            <v>POLLARD,SHERYL</v>
          </cell>
          <cell r="C1476">
            <v>25427.06</v>
          </cell>
        </row>
        <row r="1477">
          <cell r="A1477" t="str">
            <v>NBS0054</v>
          </cell>
          <cell r="B1477" t="str">
            <v>NOVELO,ROMANDA &amp; FREDERICK NEA</v>
          </cell>
          <cell r="C1477">
            <v>10536.36</v>
          </cell>
        </row>
        <row r="1478">
          <cell r="A1478" t="str">
            <v>NBS0056</v>
          </cell>
          <cell r="B1478" t="str">
            <v>MOREIRA,MYRA</v>
          </cell>
          <cell r="C1478">
            <v>24967.56</v>
          </cell>
        </row>
        <row r="1479">
          <cell r="A1479" t="str">
            <v>NBS0059</v>
          </cell>
          <cell r="B1479" t="str">
            <v>ESPINOZA,ANA &amp; JESUS</v>
          </cell>
          <cell r="C1479">
            <v>19859.150000000001</v>
          </cell>
        </row>
        <row r="1480">
          <cell r="A1480" t="str">
            <v>NBS0063</v>
          </cell>
          <cell r="B1480" t="str">
            <v>JONES,MARY</v>
          </cell>
          <cell r="C1480">
            <v>44596.52</v>
          </cell>
        </row>
        <row r="1481">
          <cell r="A1481" t="str">
            <v>NBS0064</v>
          </cell>
          <cell r="B1481" t="str">
            <v>SOSA,RUBEN &amp; JULIE</v>
          </cell>
          <cell r="C1481">
            <v>43156.09</v>
          </cell>
        </row>
        <row r="1482">
          <cell r="A1482" t="str">
            <v>NBS0065</v>
          </cell>
          <cell r="B1482" t="str">
            <v>AVILA,JAVIER &amp; LENIRA</v>
          </cell>
          <cell r="C1482">
            <v>23824.38</v>
          </cell>
        </row>
        <row r="1483">
          <cell r="A1483" t="str">
            <v>NBS0066</v>
          </cell>
          <cell r="B1483" t="str">
            <v>ROMERO,EVA</v>
          </cell>
          <cell r="C1483">
            <v>11623.65</v>
          </cell>
        </row>
        <row r="1484">
          <cell r="A1484" t="str">
            <v>NBS0067</v>
          </cell>
          <cell r="B1484" t="str">
            <v>MONSANTO,CLAY F.</v>
          </cell>
          <cell r="C1484">
            <v>30000</v>
          </cell>
        </row>
        <row r="1485">
          <cell r="A1485" t="str">
            <v>NBS0068</v>
          </cell>
          <cell r="B1485" t="str">
            <v>BENNETT,ANNA</v>
          </cell>
          <cell r="C1485">
            <v>29353.98</v>
          </cell>
        </row>
        <row r="1486">
          <cell r="A1486" t="str">
            <v>NBS0069</v>
          </cell>
          <cell r="B1486" t="str">
            <v>NEAL,MARK &amp; VALERIE BAPTIST</v>
          </cell>
          <cell r="C1486">
            <v>16141.47</v>
          </cell>
        </row>
        <row r="1487">
          <cell r="A1487" t="str">
            <v>NBS0070</v>
          </cell>
          <cell r="B1487" t="str">
            <v>SHOMAN,KARAMA</v>
          </cell>
          <cell r="C1487">
            <v>49334.87</v>
          </cell>
        </row>
        <row r="1488">
          <cell r="A1488" t="str">
            <v>NBS0071</v>
          </cell>
          <cell r="B1488" t="str">
            <v>BUCKLEY,CHERRY</v>
          </cell>
          <cell r="C1488">
            <v>37967.81</v>
          </cell>
        </row>
        <row r="1489">
          <cell r="A1489" t="str">
            <v>NBS0072</v>
          </cell>
          <cell r="B1489" t="str">
            <v>SLUSHER,WALLACE</v>
          </cell>
          <cell r="C1489">
            <v>35037.65</v>
          </cell>
        </row>
        <row r="1490">
          <cell r="A1490" t="str">
            <v>NBS0074</v>
          </cell>
          <cell r="B1490" t="str">
            <v>MEJIA,ANGELICA A.</v>
          </cell>
          <cell r="C1490">
            <v>37812.85</v>
          </cell>
        </row>
        <row r="1491">
          <cell r="A1491" t="str">
            <v>NBS0089</v>
          </cell>
          <cell r="B1491" t="str">
            <v>VALENCIA,LEOLYN ELMA</v>
          </cell>
          <cell r="C1491">
            <v>27919.200000000001</v>
          </cell>
        </row>
        <row r="1492">
          <cell r="A1492" t="str">
            <v>NBS0093</v>
          </cell>
          <cell r="B1492" t="str">
            <v>URBINA,MONICA</v>
          </cell>
          <cell r="C1492">
            <v>18357.919999999998</v>
          </cell>
        </row>
        <row r="1493">
          <cell r="A1493" t="str">
            <v>NBS0095</v>
          </cell>
          <cell r="B1493" t="str">
            <v>ASSALES,JANICE</v>
          </cell>
          <cell r="C1493">
            <v>40000</v>
          </cell>
        </row>
        <row r="1494">
          <cell r="A1494" t="str">
            <v>NBS0097</v>
          </cell>
          <cell r="B1494" t="str">
            <v>MARTINEZ,KEN &amp; MARY ANN JOHNSO</v>
          </cell>
          <cell r="C1494">
            <v>26937.66</v>
          </cell>
        </row>
        <row r="1495">
          <cell r="A1495" t="str">
            <v>NBS0098</v>
          </cell>
          <cell r="B1495" t="str">
            <v>MUHAMMAD,ABULEE &amp; NICOLEE</v>
          </cell>
          <cell r="C1495">
            <v>24934.78</v>
          </cell>
        </row>
        <row r="1496">
          <cell r="A1496" t="str">
            <v>NBS0099</v>
          </cell>
          <cell r="B1496" t="str">
            <v>CHO,LUIS</v>
          </cell>
          <cell r="C1496">
            <v>43766.85</v>
          </cell>
        </row>
        <row r="1497">
          <cell r="A1497" t="str">
            <v>NHC0004</v>
          </cell>
          <cell r="B1497" t="str">
            <v>CHARLEY,SYLVIA</v>
          </cell>
          <cell r="C1497">
            <v>21639.48</v>
          </cell>
        </row>
        <row r="1498">
          <cell r="A1498" t="str">
            <v>NHC0005</v>
          </cell>
          <cell r="B1498" t="str">
            <v>CRUZ,WILIBARDO</v>
          </cell>
          <cell r="C1498">
            <v>19074.740000000002</v>
          </cell>
        </row>
        <row r="1499">
          <cell r="A1499" t="str">
            <v>NHC0006</v>
          </cell>
          <cell r="B1499" t="str">
            <v>GUTIERREZ,ZITA</v>
          </cell>
          <cell r="C1499">
            <v>3471.51</v>
          </cell>
        </row>
        <row r="1500">
          <cell r="A1500" t="str">
            <v>OTH0016</v>
          </cell>
          <cell r="B1500" t="str">
            <v>GONZALEZ,ADRIAN</v>
          </cell>
          <cell r="C1500">
            <v>2033.96</v>
          </cell>
        </row>
        <row r="1501">
          <cell r="A1501" t="str">
            <v>OTH0017</v>
          </cell>
          <cell r="B1501" t="str">
            <v>CAWICH,SONIA SABIDO</v>
          </cell>
          <cell r="C1501">
            <v>2154.4899999999998</v>
          </cell>
        </row>
        <row r="1502">
          <cell r="A1502" t="str">
            <v>OTH0018</v>
          </cell>
          <cell r="B1502" t="str">
            <v>MAGANA,MARIA</v>
          </cell>
          <cell r="C1502">
            <v>30000</v>
          </cell>
        </row>
        <row r="1503">
          <cell r="A1503" t="str">
            <v>OTH0019</v>
          </cell>
          <cell r="B1503" t="str">
            <v>URIZAR,ARMANDO</v>
          </cell>
          <cell r="C1503">
            <v>1900</v>
          </cell>
        </row>
        <row r="1504">
          <cell r="A1504" t="str">
            <v>POL0001</v>
          </cell>
          <cell r="B1504" t="str">
            <v>WILLIAMS,AMINTA</v>
          </cell>
          <cell r="C1504">
            <v>25272.16</v>
          </cell>
        </row>
        <row r="1505">
          <cell r="A1505" t="str">
            <v>POL0002</v>
          </cell>
          <cell r="B1505" t="str">
            <v>CACHO,DANIEL</v>
          </cell>
          <cell r="C1505">
            <v>27730.11</v>
          </cell>
        </row>
        <row r="1506">
          <cell r="A1506" t="str">
            <v>POL0008</v>
          </cell>
          <cell r="B1506" t="str">
            <v>JOSEPH,RANDY</v>
          </cell>
          <cell r="C1506">
            <v>29170.82</v>
          </cell>
        </row>
        <row r="1507">
          <cell r="A1507" t="str">
            <v>PSU0001</v>
          </cell>
          <cell r="B1507" t="str">
            <v>NUNEZ,ADELE</v>
          </cell>
          <cell r="C1507">
            <v>31658.080000000002</v>
          </cell>
        </row>
        <row r="1508">
          <cell r="A1508" t="str">
            <v>PSU0003</v>
          </cell>
          <cell r="B1508" t="str">
            <v>PARKS WESBY,DIANA</v>
          </cell>
          <cell r="C1508">
            <v>27955.17</v>
          </cell>
        </row>
        <row r="1509">
          <cell r="A1509" t="str">
            <v>PSU0004</v>
          </cell>
          <cell r="B1509" t="str">
            <v>CRUZ BURGESS,DOLORES</v>
          </cell>
          <cell r="C1509">
            <v>32240.62</v>
          </cell>
        </row>
        <row r="1510">
          <cell r="A1510" t="str">
            <v>PSU0005</v>
          </cell>
          <cell r="B1510" t="str">
            <v>BRADLEY,HERMAN</v>
          </cell>
          <cell r="C1510">
            <v>16708.080000000002</v>
          </cell>
        </row>
        <row r="1511">
          <cell r="A1511" t="str">
            <v>PSU0006</v>
          </cell>
          <cell r="B1511" t="str">
            <v>CAIN,JANET</v>
          </cell>
          <cell r="C1511">
            <v>7011.37</v>
          </cell>
        </row>
        <row r="1512">
          <cell r="A1512" t="str">
            <v>PSU0007</v>
          </cell>
          <cell r="B1512" t="str">
            <v>ALPUCHE,JAVIER</v>
          </cell>
          <cell r="C1512">
            <v>12377.55</v>
          </cell>
        </row>
        <row r="1513">
          <cell r="A1513" t="str">
            <v>PSU0008</v>
          </cell>
          <cell r="B1513" t="str">
            <v>BUSANO,JOHN</v>
          </cell>
          <cell r="C1513">
            <v>30611.279999999999</v>
          </cell>
        </row>
        <row r="1514">
          <cell r="A1514" t="str">
            <v>PSU0010</v>
          </cell>
          <cell r="B1514" t="str">
            <v>POLLARD,KARLA HOPE</v>
          </cell>
          <cell r="C1514">
            <v>17830.73</v>
          </cell>
        </row>
        <row r="1515">
          <cell r="A1515" t="str">
            <v>PSU0012</v>
          </cell>
          <cell r="B1515" t="str">
            <v>DAVIS,MAXINE</v>
          </cell>
          <cell r="C1515">
            <v>18109.939999999999</v>
          </cell>
        </row>
        <row r="1516">
          <cell r="A1516" t="str">
            <v>PSU0013</v>
          </cell>
          <cell r="B1516" t="str">
            <v>PANDY,MYRNA</v>
          </cell>
          <cell r="C1516">
            <v>67025.56</v>
          </cell>
        </row>
        <row r="1517">
          <cell r="A1517" t="str">
            <v>PSU0019</v>
          </cell>
          <cell r="B1517" t="str">
            <v>KINGSTON,SANDRA</v>
          </cell>
          <cell r="C1517">
            <v>7680.08</v>
          </cell>
        </row>
        <row r="1518">
          <cell r="A1518" t="str">
            <v>PSU0020</v>
          </cell>
          <cell r="B1518" t="str">
            <v>GILLETT,STEPHEN</v>
          </cell>
          <cell r="C1518">
            <v>22209.9</v>
          </cell>
        </row>
        <row r="1519">
          <cell r="A1519" t="str">
            <v>RCD0003</v>
          </cell>
          <cell r="B1519" t="str">
            <v>AKE,LYDIA ELIZABETH</v>
          </cell>
          <cell r="C1519">
            <v>-0.74</v>
          </cell>
        </row>
        <row r="1520">
          <cell r="A1520" t="str">
            <v>RCD0009</v>
          </cell>
          <cell r="B1520" t="str">
            <v>ALMENDAREZ,LEONIE HERNANDEZ</v>
          </cell>
          <cell r="C1520">
            <v>5199.75</v>
          </cell>
        </row>
        <row r="1521">
          <cell r="A1521" t="str">
            <v>RCD0014</v>
          </cell>
          <cell r="B1521" t="str">
            <v>ARANA,MYRNA</v>
          </cell>
          <cell r="C1521">
            <v>809.03</v>
          </cell>
        </row>
        <row r="1522">
          <cell r="A1522" t="str">
            <v>RCD0021</v>
          </cell>
          <cell r="B1522" t="str">
            <v>ARNOLD,SYLVIA</v>
          </cell>
          <cell r="C1522">
            <v>6702.89</v>
          </cell>
        </row>
        <row r="1523">
          <cell r="A1523" t="str">
            <v>RCD0025</v>
          </cell>
          <cell r="B1523" t="str">
            <v>ARZU,PEARL</v>
          </cell>
          <cell r="C1523">
            <v>9839.8799999999992</v>
          </cell>
        </row>
        <row r="1524">
          <cell r="A1524" t="str">
            <v>RCD0026</v>
          </cell>
          <cell r="B1524" t="str">
            <v>AUDINETT,EDNA</v>
          </cell>
          <cell r="C1524">
            <v>8200</v>
          </cell>
        </row>
        <row r="1525">
          <cell r="A1525" t="str">
            <v>RCD0029</v>
          </cell>
          <cell r="B1525" t="str">
            <v>AUGUST,ERNEST</v>
          </cell>
          <cell r="C1525">
            <v>6904.99</v>
          </cell>
        </row>
        <row r="1526">
          <cell r="A1526" t="str">
            <v>RCD0030</v>
          </cell>
          <cell r="B1526" t="str">
            <v>AVILA,LUCY</v>
          </cell>
          <cell r="C1526">
            <v>7200</v>
          </cell>
        </row>
        <row r="1527">
          <cell r="A1527" t="str">
            <v>RCD0038</v>
          </cell>
          <cell r="B1527" t="str">
            <v>BABB,OFELIA</v>
          </cell>
          <cell r="C1527">
            <v>6200</v>
          </cell>
        </row>
        <row r="1528">
          <cell r="A1528" t="str">
            <v>RCD0039</v>
          </cell>
          <cell r="B1528" t="str">
            <v>BAHADUR,CAROLINA</v>
          </cell>
          <cell r="C1528">
            <v>5542.69</v>
          </cell>
        </row>
        <row r="1529">
          <cell r="A1529" t="str">
            <v>RCD0042</v>
          </cell>
          <cell r="B1529" t="str">
            <v>BAIZAR,CLIVE</v>
          </cell>
          <cell r="C1529">
            <v>-60.79</v>
          </cell>
        </row>
        <row r="1530">
          <cell r="A1530" t="str">
            <v>RCD0043</v>
          </cell>
          <cell r="B1530" t="str">
            <v>BANNER,FRANCISCA</v>
          </cell>
          <cell r="C1530">
            <v>498.72</v>
          </cell>
        </row>
        <row r="1531">
          <cell r="A1531" t="str">
            <v>RCD0049</v>
          </cell>
          <cell r="B1531" t="str">
            <v>BEVANS,YVONNE</v>
          </cell>
          <cell r="C1531">
            <v>7059.17</v>
          </cell>
        </row>
        <row r="1532">
          <cell r="A1532" t="str">
            <v>RCD0057</v>
          </cell>
          <cell r="B1532" t="str">
            <v>BOWEN,RUDOLPH</v>
          </cell>
          <cell r="C1532">
            <v>1934.8</v>
          </cell>
        </row>
        <row r="1533">
          <cell r="A1533" t="str">
            <v>RCD0061</v>
          </cell>
          <cell r="B1533" t="str">
            <v>BUCKLEY,BRENDA</v>
          </cell>
          <cell r="C1533">
            <v>7075.81</v>
          </cell>
        </row>
        <row r="1534">
          <cell r="A1534" t="str">
            <v>RCD0062</v>
          </cell>
          <cell r="B1534" t="str">
            <v>BULWER,CAROL BROWN</v>
          </cell>
          <cell r="C1534">
            <v>4495.38</v>
          </cell>
        </row>
        <row r="1535">
          <cell r="A1535" t="str">
            <v>RCD0070</v>
          </cell>
          <cell r="B1535" t="str">
            <v>CAMPOS,MISAEL</v>
          </cell>
          <cell r="C1535">
            <v>7000</v>
          </cell>
        </row>
        <row r="1536">
          <cell r="A1536" t="str">
            <v>RCD0075</v>
          </cell>
          <cell r="B1536" t="str">
            <v>CARRILLO,RITA ROSA (ROSITA)</v>
          </cell>
          <cell r="C1536">
            <v>7952.36</v>
          </cell>
        </row>
        <row r="1537">
          <cell r="A1537" t="str">
            <v>RCD0076</v>
          </cell>
          <cell r="B1537" t="str">
            <v>CARR,MARJORIE</v>
          </cell>
          <cell r="C1537">
            <v>1532.87</v>
          </cell>
        </row>
        <row r="1538">
          <cell r="A1538" t="str">
            <v>RCD0080</v>
          </cell>
          <cell r="B1538" t="str">
            <v>CASSANOVA,ELIZABETH &amp; VICTOR</v>
          </cell>
          <cell r="C1538">
            <v>7200</v>
          </cell>
        </row>
        <row r="1539">
          <cell r="A1539" t="str">
            <v>RCD0109</v>
          </cell>
          <cell r="B1539" t="str">
            <v>COPO,HILARIO (JUAN)</v>
          </cell>
          <cell r="C1539">
            <v>8915.51</v>
          </cell>
        </row>
        <row r="1540">
          <cell r="A1540" t="str">
            <v>RCD0114</v>
          </cell>
          <cell r="B1540" t="str">
            <v>CUELLAR,MARIE</v>
          </cell>
          <cell r="C1540">
            <v>9512.27</v>
          </cell>
        </row>
        <row r="1541">
          <cell r="A1541" t="str">
            <v>RCD0122</v>
          </cell>
          <cell r="B1541" t="str">
            <v>DIEGO,JULIN</v>
          </cell>
          <cell r="C1541">
            <v>8200</v>
          </cell>
        </row>
        <row r="1542">
          <cell r="A1542" t="str">
            <v>RCD0138</v>
          </cell>
          <cell r="B1542" t="str">
            <v>FLOWERS,GLENDA FERGUSON</v>
          </cell>
          <cell r="C1542">
            <v>6496.56</v>
          </cell>
        </row>
        <row r="1543">
          <cell r="A1543" t="str">
            <v>RCD0141</v>
          </cell>
          <cell r="B1543" t="str">
            <v>FLOWERS,NORLAND</v>
          </cell>
          <cell r="C1543">
            <v>5235.17</v>
          </cell>
        </row>
        <row r="1544">
          <cell r="A1544" t="str">
            <v>RCD0142</v>
          </cell>
          <cell r="B1544" t="str">
            <v>FORD,PHILLIPA</v>
          </cell>
          <cell r="C1544">
            <v>7749.9</v>
          </cell>
        </row>
        <row r="1545">
          <cell r="A1545" t="str">
            <v>RCD0146</v>
          </cell>
          <cell r="B1545" t="str">
            <v>GABOUREL,JOSEPHINE</v>
          </cell>
          <cell r="C1545">
            <v>6422.9</v>
          </cell>
        </row>
        <row r="1546">
          <cell r="A1546" t="str">
            <v>RCD0159</v>
          </cell>
          <cell r="B1546" t="str">
            <v>GILLETT,SYLVIA</v>
          </cell>
          <cell r="C1546">
            <v>11128.43</v>
          </cell>
        </row>
        <row r="1547">
          <cell r="A1547" t="str">
            <v>RCD0160</v>
          </cell>
          <cell r="B1547" t="str">
            <v>GLADDEN,DENNIS</v>
          </cell>
          <cell r="C1547">
            <v>8200</v>
          </cell>
        </row>
        <row r="1548">
          <cell r="A1548" t="str">
            <v>RCD0162</v>
          </cell>
          <cell r="B1548" t="str">
            <v>GOFF,CHRISTOBEL</v>
          </cell>
          <cell r="C1548">
            <v>-0.32</v>
          </cell>
        </row>
        <row r="1549">
          <cell r="A1549" t="str">
            <v>RCD0164</v>
          </cell>
          <cell r="B1549" t="str">
            <v>GOMEZ,ALBINA</v>
          </cell>
          <cell r="C1549">
            <v>7000</v>
          </cell>
        </row>
        <row r="1550">
          <cell r="A1550" t="str">
            <v>RCD0171</v>
          </cell>
          <cell r="B1550" t="str">
            <v>GRANT,DORLA &amp; COLIN</v>
          </cell>
          <cell r="C1550">
            <v>6617.04</v>
          </cell>
        </row>
        <row r="1551">
          <cell r="A1551" t="str">
            <v>RCD0181</v>
          </cell>
          <cell r="B1551" t="str">
            <v>HALL,SAMUEL JR. &amp; MELANY</v>
          </cell>
          <cell r="C1551">
            <v>7200</v>
          </cell>
        </row>
        <row r="1552">
          <cell r="A1552" t="str">
            <v>RCD0182</v>
          </cell>
          <cell r="B1552" t="str">
            <v>HALL,TERESITA</v>
          </cell>
          <cell r="C1552">
            <v>5688.24</v>
          </cell>
        </row>
        <row r="1553">
          <cell r="A1553" t="str">
            <v>RCD0187</v>
          </cell>
          <cell r="B1553" t="str">
            <v>HEMMANS,ESMIE</v>
          </cell>
          <cell r="C1553">
            <v>5724.77</v>
          </cell>
        </row>
        <row r="1554">
          <cell r="A1554" t="str">
            <v>RCD0188</v>
          </cell>
          <cell r="B1554" t="str">
            <v>HEMMANS,GARETH</v>
          </cell>
          <cell r="C1554">
            <v>6550.15</v>
          </cell>
        </row>
        <row r="1555">
          <cell r="A1555" t="str">
            <v>RCD0190</v>
          </cell>
          <cell r="B1555" t="str">
            <v>HENDERSON,CONSTANCE</v>
          </cell>
          <cell r="C1555">
            <v>7736.96</v>
          </cell>
        </row>
        <row r="1556">
          <cell r="A1556" t="str">
            <v>RCD0215</v>
          </cell>
          <cell r="B1556" t="str">
            <v>JENKINS,MARGARET &amp; CAREL</v>
          </cell>
          <cell r="C1556">
            <v>7742.93</v>
          </cell>
        </row>
        <row r="1557">
          <cell r="A1557" t="str">
            <v>RCD0216</v>
          </cell>
          <cell r="B1557" t="str">
            <v>JIMENEZ,ANTONIO R.</v>
          </cell>
          <cell r="C1557">
            <v>7200</v>
          </cell>
        </row>
        <row r="1558">
          <cell r="A1558" t="str">
            <v>RCD0220</v>
          </cell>
          <cell r="B1558" t="str">
            <v>KERR,AMELIA</v>
          </cell>
          <cell r="C1558">
            <v>7181.46</v>
          </cell>
        </row>
        <row r="1559">
          <cell r="A1559" t="str">
            <v>RCD0221</v>
          </cell>
          <cell r="B1559" t="str">
            <v>KERR,IMOGENE</v>
          </cell>
          <cell r="C1559">
            <v>3335.34</v>
          </cell>
        </row>
        <row r="1560">
          <cell r="A1560" t="str">
            <v>RCD0231</v>
          </cell>
          <cell r="B1560" t="str">
            <v>LESLIE,PHILIP &amp; LOUISE ELLIOTT</v>
          </cell>
          <cell r="C1560">
            <v>7446.46</v>
          </cell>
        </row>
        <row r="1561">
          <cell r="A1561" t="str">
            <v>RCD0240</v>
          </cell>
          <cell r="B1561" t="str">
            <v>LODGE,RUBY</v>
          </cell>
          <cell r="C1561">
            <v>8015.12</v>
          </cell>
        </row>
        <row r="1562">
          <cell r="A1562" t="str">
            <v>RCD0265</v>
          </cell>
          <cell r="B1562" t="str">
            <v>MARTINEZ,CESAR &amp; MYRA</v>
          </cell>
          <cell r="C1562">
            <v>3059.62</v>
          </cell>
        </row>
        <row r="1563">
          <cell r="A1563" t="str">
            <v>RCD0268</v>
          </cell>
          <cell r="B1563" t="str">
            <v>MASSIAH,SUZETTE</v>
          </cell>
          <cell r="C1563">
            <v>6901.28</v>
          </cell>
        </row>
        <row r="1564">
          <cell r="A1564" t="str">
            <v>RCD0270</v>
          </cell>
          <cell r="B1564" t="str">
            <v>MATURA,SHELMADINE</v>
          </cell>
          <cell r="C1564">
            <v>7200</v>
          </cell>
        </row>
        <row r="1565">
          <cell r="A1565" t="str">
            <v>RCD0279</v>
          </cell>
          <cell r="B1565" t="str">
            <v>MEIGHAN,GLORIA</v>
          </cell>
          <cell r="C1565">
            <v>4493.32</v>
          </cell>
        </row>
        <row r="1566">
          <cell r="A1566" t="str">
            <v>RCD0297</v>
          </cell>
          <cell r="B1566" t="str">
            <v>MORGAN,ANTONETTE</v>
          </cell>
          <cell r="C1566">
            <v>3565.72</v>
          </cell>
        </row>
        <row r="1567">
          <cell r="A1567" t="str">
            <v>RCD0300</v>
          </cell>
          <cell r="B1567" t="str">
            <v>MORRIS,DIANA</v>
          </cell>
          <cell r="C1567">
            <v>10000</v>
          </cell>
        </row>
        <row r="1568">
          <cell r="A1568" t="str">
            <v>RCD0305</v>
          </cell>
          <cell r="B1568" t="str">
            <v>NARVAEZ,GUADALUPE</v>
          </cell>
          <cell r="C1568">
            <v>7465.22</v>
          </cell>
        </row>
        <row r="1569">
          <cell r="A1569" t="str">
            <v>RCD0309</v>
          </cell>
          <cell r="B1569" t="str">
            <v>NEAL,DENISE &amp; DELFIN MUNOZ</v>
          </cell>
          <cell r="C1569">
            <v>3967.52</v>
          </cell>
        </row>
        <row r="1570">
          <cell r="A1570" t="str">
            <v>RCD0317</v>
          </cell>
          <cell r="B1570" t="str">
            <v>NOVELO,ROSALIA</v>
          </cell>
          <cell r="C1570">
            <v>7200</v>
          </cell>
        </row>
        <row r="1571">
          <cell r="A1571" t="str">
            <v>RCD0323</v>
          </cell>
          <cell r="B1571" t="str">
            <v>OGALDEZ,YVONNE</v>
          </cell>
          <cell r="C1571">
            <v>1256.3</v>
          </cell>
        </row>
        <row r="1572">
          <cell r="A1572" t="str">
            <v>RCD0350</v>
          </cell>
          <cell r="B1572" t="str">
            <v>PUC,MANUEL</v>
          </cell>
          <cell r="C1572">
            <v>3363.15</v>
          </cell>
        </row>
        <row r="1573">
          <cell r="A1573" t="str">
            <v>RCD0352</v>
          </cell>
          <cell r="B1573" t="str">
            <v>QUINONEZ,ANTONIA</v>
          </cell>
          <cell r="C1573">
            <v>2003.66</v>
          </cell>
        </row>
        <row r="1574">
          <cell r="A1574" t="str">
            <v>RCD0354</v>
          </cell>
          <cell r="B1574" t="str">
            <v>QUIROZ,AMANDA</v>
          </cell>
          <cell r="C1574">
            <v>8500</v>
          </cell>
        </row>
        <row r="1575">
          <cell r="A1575" t="str">
            <v>RCD0373</v>
          </cell>
          <cell r="B1575" t="str">
            <v>RHAMDAS,AVELITA</v>
          </cell>
          <cell r="C1575">
            <v>34668.519999999997</v>
          </cell>
        </row>
        <row r="1576">
          <cell r="A1576" t="str">
            <v>RCD0390</v>
          </cell>
          <cell r="B1576" t="str">
            <v>ROSADO,ESMI MENDEZ &amp; ALFONSO</v>
          </cell>
          <cell r="C1576">
            <v>6611.54</v>
          </cell>
        </row>
        <row r="1577">
          <cell r="A1577" t="str">
            <v>RCD0399</v>
          </cell>
          <cell r="B1577" t="str">
            <v>SANTOS,FLORENCE</v>
          </cell>
          <cell r="C1577">
            <v>1044.33</v>
          </cell>
        </row>
        <row r="1578">
          <cell r="A1578" t="str">
            <v>RCD0413</v>
          </cell>
          <cell r="B1578" t="str">
            <v>SMITH,WINFORD</v>
          </cell>
          <cell r="C1578">
            <v>2982.39</v>
          </cell>
        </row>
        <row r="1579">
          <cell r="A1579" t="str">
            <v>RCD0418</v>
          </cell>
          <cell r="B1579" t="str">
            <v>STAMP,SARITA</v>
          </cell>
          <cell r="C1579">
            <v>4034.65</v>
          </cell>
        </row>
        <row r="1580">
          <cell r="A1580" t="str">
            <v>RCD0422</v>
          </cell>
          <cell r="B1580" t="str">
            <v>STUART,EDNA</v>
          </cell>
          <cell r="C1580">
            <v>6018.77</v>
          </cell>
        </row>
        <row r="1581">
          <cell r="A1581" t="str">
            <v>RCD0425</v>
          </cell>
          <cell r="B1581" t="str">
            <v>SUTHERLAND,PHILLIPA (FELIPA)</v>
          </cell>
          <cell r="C1581">
            <v>5892.09</v>
          </cell>
        </row>
        <row r="1582">
          <cell r="A1582" t="str">
            <v>RCD0426</v>
          </cell>
          <cell r="B1582" t="str">
            <v>SWASEY,KAREN</v>
          </cell>
          <cell r="C1582">
            <v>5864.9</v>
          </cell>
        </row>
        <row r="1583">
          <cell r="A1583" t="str">
            <v>RCD0431</v>
          </cell>
          <cell r="B1583" t="str">
            <v>THEUS,ROBERT</v>
          </cell>
          <cell r="C1583">
            <v>7081.65</v>
          </cell>
        </row>
        <row r="1584">
          <cell r="A1584" t="str">
            <v>RCD0455</v>
          </cell>
          <cell r="B1584" t="str">
            <v>USHER,ANGELA MORRIS</v>
          </cell>
          <cell r="C1584">
            <v>2517.38</v>
          </cell>
        </row>
        <row r="1585">
          <cell r="A1585" t="str">
            <v>RCD0469</v>
          </cell>
          <cell r="B1585" t="str">
            <v>MONTEJO,DIANA VIVAS</v>
          </cell>
          <cell r="C1585">
            <v>7261.25</v>
          </cell>
        </row>
        <row r="1586">
          <cell r="A1586" t="str">
            <v>RCD0488</v>
          </cell>
          <cell r="B1586" t="str">
            <v>ARZU,CHRISTINE WITTY</v>
          </cell>
          <cell r="C1586">
            <v>4230.6499999999996</v>
          </cell>
        </row>
        <row r="1587">
          <cell r="A1587" t="str">
            <v>RCD0490</v>
          </cell>
          <cell r="B1587" t="str">
            <v>YAH,HIPOLITO (PEDRO)</v>
          </cell>
          <cell r="C1587">
            <v>6000</v>
          </cell>
        </row>
        <row r="1588">
          <cell r="A1588" t="str">
            <v>RCD0491</v>
          </cell>
          <cell r="B1588" t="str">
            <v>YEARWOOD,ROSA</v>
          </cell>
          <cell r="C1588">
            <v>6720.5</v>
          </cell>
        </row>
        <row r="1589">
          <cell r="A1589" t="str">
            <v>RCD0503</v>
          </cell>
          <cell r="B1589" t="str">
            <v>YSAGUIRRE,MARIE</v>
          </cell>
          <cell r="C1589">
            <v>171.1</v>
          </cell>
        </row>
        <row r="1590">
          <cell r="A1590" t="str">
            <v>RCD0504</v>
          </cell>
          <cell r="B1590" t="str">
            <v>ZELAYA,BARBARA</v>
          </cell>
          <cell r="C1590">
            <v>31764.74</v>
          </cell>
        </row>
        <row r="1591">
          <cell r="A1591" t="str">
            <v>RCD0507</v>
          </cell>
          <cell r="B1591" t="str">
            <v>ZETINA,NORMA</v>
          </cell>
          <cell r="C1591">
            <v>19222.75</v>
          </cell>
        </row>
        <row r="1592">
          <cell r="A1592" t="str">
            <v>RCD0508</v>
          </cell>
          <cell r="B1592" t="str">
            <v>ZUNIGA,LOURDES</v>
          </cell>
          <cell r="C1592">
            <v>7200</v>
          </cell>
        </row>
        <row r="1593">
          <cell r="A1593" t="str">
            <v>RCD0514</v>
          </cell>
          <cell r="B1593" t="str">
            <v>BARNETT,ANTHONY JR.</v>
          </cell>
          <cell r="C1593">
            <v>30363.17</v>
          </cell>
        </row>
        <row r="1594">
          <cell r="A1594" t="str">
            <v>RCD0517</v>
          </cell>
          <cell r="B1594" t="str">
            <v>BROWN,ELSWORTH</v>
          </cell>
          <cell r="C1594">
            <v>7200</v>
          </cell>
        </row>
        <row r="1595">
          <cell r="A1595" t="str">
            <v>RCD0525</v>
          </cell>
          <cell r="B1595" t="str">
            <v>FELIX,ERROLYN</v>
          </cell>
          <cell r="C1595">
            <v>7200</v>
          </cell>
        </row>
        <row r="1596">
          <cell r="A1596" t="str">
            <v>RCD0539</v>
          </cell>
          <cell r="B1596" t="str">
            <v>LEWIS,DOMINGO &amp; ALICE</v>
          </cell>
          <cell r="C1596">
            <v>7162.92</v>
          </cell>
        </row>
        <row r="1597">
          <cell r="A1597" t="str">
            <v>RCD0556</v>
          </cell>
          <cell r="B1597" t="str">
            <v>ZUNIGA,EMILY</v>
          </cell>
          <cell r="C1597">
            <v>7200</v>
          </cell>
        </row>
        <row r="1598">
          <cell r="A1598" t="str">
            <v>RCD0581</v>
          </cell>
          <cell r="B1598" t="str">
            <v>LIGGINS,PAULINE STAINE</v>
          </cell>
          <cell r="C1598">
            <v>14672.76</v>
          </cell>
        </row>
        <row r="1599">
          <cell r="A1599" t="str">
            <v>RCD0582</v>
          </cell>
          <cell r="B1599" t="str">
            <v>SUTHERLAND,DAWN</v>
          </cell>
          <cell r="C1599">
            <v>7917.97</v>
          </cell>
        </row>
        <row r="1600">
          <cell r="A1600" t="str">
            <v>RCD0586</v>
          </cell>
          <cell r="B1600" t="str">
            <v>VAUGHAN,LORNA MAE</v>
          </cell>
          <cell r="C1600">
            <v>8424.49</v>
          </cell>
        </row>
        <row r="1601">
          <cell r="A1601" t="str">
            <v>RCD0588</v>
          </cell>
          <cell r="B1601" t="str">
            <v>YOUNG,MARJORIE</v>
          </cell>
          <cell r="C1601">
            <v>2937.62</v>
          </cell>
        </row>
        <row r="1602">
          <cell r="A1602" t="str">
            <v>RCD0589</v>
          </cell>
          <cell r="B1602" t="str">
            <v>ZUNIGA,EGZINE LUCAS</v>
          </cell>
          <cell r="C1602">
            <v>3970</v>
          </cell>
        </row>
        <row r="1603">
          <cell r="A1603" t="str">
            <v>RCD0600</v>
          </cell>
          <cell r="B1603" t="str">
            <v>REYNOLDS,HORTENCE</v>
          </cell>
          <cell r="C1603">
            <v>2949.08</v>
          </cell>
        </row>
        <row r="1604">
          <cell r="A1604" t="str">
            <v>RCD0844</v>
          </cell>
          <cell r="B1604" t="str">
            <v>MEJIA,FIDELIS</v>
          </cell>
          <cell r="C1604">
            <v>34590.93</v>
          </cell>
        </row>
        <row r="1605">
          <cell r="A1605" t="str">
            <v>RCD0908</v>
          </cell>
          <cell r="B1605" t="str">
            <v>LONGSWORTH,YVONNE &amp; IRVIN</v>
          </cell>
          <cell r="C1605">
            <v>28897.53</v>
          </cell>
        </row>
        <row r="1606">
          <cell r="A1606" t="str">
            <v>RCD1072</v>
          </cell>
          <cell r="B1606" t="str">
            <v>GENTLE,ESTEVAN</v>
          </cell>
          <cell r="C1606">
            <v>11000</v>
          </cell>
        </row>
        <row r="1607">
          <cell r="A1607" t="str">
            <v>RCD1076</v>
          </cell>
          <cell r="B1607" t="str">
            <v>MATU,ORLANDO</v>
          </cell>
          <cell r="C1607">
            <v>10080.049999999999</v>
          </cell>
        </row>
        <row r="1608">
          <cell r="A1608" t="str">
            <v>RCD1077</v>
          </cell>
          <cell r="B1608" t="str">
            <v>KEME,ALEJANDRO</v>
          </cell>
          <cell r="C1608">
            <v>5965.4</v>
          </cell>
        </row>
        <row r="1609">
          <cell r="A1609" t="str">
            <v>RCD1087</v>
          </cell>
          <cell r="B1609" t="str">
            <v>PECH,ELIAS ANSELMO JR</v>
          </cell>
          <cell r="C1609">
            <v>14423.53</v>
          </cell>
        </row>
        <row r="1610">
          <cell r="A1610" t="str">
            <v>RCD1128</v>
          </cell>
          <cell r="B1610" t="str">
            <v>MORA,ISRAEL</v>
          </cell>
          <cell r="C1610">
            <v>9908.66</v>
          </cell>
        </row>
        <row r="1611">
          <cell r="A1611" t="str">
            <v>RCD1140</v>
          </cell>
          <cell r="B1611" t="str">
            <v>WILLIAMS,CHRISTOPHER</v>
          </cell>
          <cell r="C1611">
            <v>26697.45</v>
          </cell>
        </row>
        <row r="1612">
          <cell r="A1612" t="str">
            <v>RCD1166</v>
          </cell>
          <cell r="B1612" t="str">
            <v>SMITH,DIANE KIM</v>
          </cell>
          <cell r="C1612">
            <v>10257.68</v>
          </cell>
        </row>
        <row r="1613">
          <cell r="A1613" t="str">
            <v>RCD1217</v>
          </cell>
          <cell r="B1613" t="str">
            <v>MORENO,MIRTA IRIS</v>
          </cell>
          <cell r="C1613">
            <v>6633.83</v>
          </cell>
        </row>
        <row r="1614">
          <cell r="A1614" t="str">
            <v>RCD1260</v>
          </cell>
          <cell r="B1614" t="str">
            <v>RANCHARAN,LESTER &amp; ROSE</v>
          </cell>
          <cell r="C1614">
            <v>11906.61</v>
          </cell>
        </row>
        <row r="1615">
          <cell r="A1615" t="str">
            <v>RCD1263</v>
          </cell>
          <cell r="B1615" t="str">
            <v>PALACIO,JAMES</v>
          </cell>
          <cell r="C1615">
            <v>11112.16</v>
          </cell>
        </row>
        <row r="1616">
          <cell r="A1616" t="str">
            <v>RCD1278</v>
          </cell>
          <cell r="B1616" t="str">
            <v>REQUENA,ALBA</v>
          </cell>
          <cell r="C1616">
            <v>12018.91</v>
          </cell>
        </row>
        <row r="1617">
          <cell r="A1617" t="str">
            <v>RCD1279</v>
          </cell>
          <cell r="B1617" t="str">
            <v>WILLIAMS,KEVIN</v>
          </cell>
          <cell r="C1617">
            <v>37901.4</v>
          </cell>
        </row>
        <row r="1618">
          <cell r="A1618" t="str">
            <v>RCD1280</v>
          </cell>
          <cell r="B1618" t="str">
            <v>HUMPHREYS,LINDA</v>
          </cell>
          <cell r="C1618">
            <v>12125.54</v>
          </cell>
        </row>
        <row r="1619">
          <cell r="A1619" t="str">
            <v>RCD1281</v>
          </cell>
          <cell r="B1619" t="str">
            <v>UNDERWOOD,ELIZABETH</v>
          </cell>
          <cell r="C1619">
            <v>19617.16</v>
          </cell>
        </row>
        <row r="1620">
          <cell r="A1620" t="str">
            <v>RCD1282</v>
          </cell>
          <cell r="B1620" t="str">
            <v>TESUCUM,JOSE</v>
          </cell>
          <cell r="C1620">
            <v>19137.79</v>
          </cell>
        </row>
        <row r="1621">
          <cell r="A1621" t="str">
            <v>RCD1285</v>
          </cell>
          <cell r="B1621" t="str">
            <v>USHER,DAWN DYANNE</v>
          </cell>
          <cell r="C1621">
            <v>13859.65</v>
          </cell>
        </row>
        <row r="1622">
          <cell r="A1622" t="str">
            <v>RCD1286</v>
          </cell>
          <cell r="B1622" t="str">
            <v>ROTH,HELMUT</v>
          </cell>
          <cell r="C1622">
            <v>8008.24</v>
          </cell>
        </row>
        <row r="1623">
          <cell r="A1623" t="str">
            <v>RCD1287</v>
          </cell>
          <cell r="B1623" t="str">
            <v>DIXON,CHERYL</v>
          </cell>
          <cell r="C1623">
            <v>11838.87</v>
          </cell>
        </row>
        <row r="1624">
          <cell r="A1624" t="str">
            <v>RCD1289</v>
          </cell>
          <cell r="B1624" t="str">
            <v>PALACIO,FLOYD</v>
          </cell>
          <cell r="C1624">
            <v>20052.95</v>
          </cell>
        </row>
        <row r="1625">
          <cell r="A1625" t="str">
            <v>RCD1290</v>
          </cell>
          <cell r="B1625" t="str">
            <v>MAI,LAURA</v>
          </cell>
          <cell r="C1625">
            <v>2969.38</v>
          </cell>
        </row>
        <row r="1626">
          <cell r="A1626" t="str">
            <v>RCD1292</v>
          </cell>
          <cell r="B1626" t="str">
            <v>BONNELL,LEONORA</v>
          </cell>
          <cell r="C1626">
            <v>8799.82</v>
          </cell>
        </row>
        <row r="1627">
          <cell r="A1627" t="str">
            <v>RCD1293</v>
          </cell>
          <cell r="B1627" t="str">
            <v>LAMBERT,DAYNA</v>
          </cell>
          <cell r="C1627">
            <v>8815.11</v>
          </cell>
        </row>
        <row r="1628">
          <cell r="A1628" t="str">
            <v>SEC0002</v>
          </cell>
          <cell r="B1628" t="str">
            <v>GARRETT,ALBERT</v>
          </cell>
          <cell r="C1628">
            <v>29351.25</v>
          </cell>
        </row>
        <row r="1629">
          <cell r="A1629" t="str">
            <v>SEC0005</v>
          </cell>
          <cell r="B1629" t="str">
            <v>LINO,AMBROSIA</v>
          </cell>
          <cell r="C1629">
            <v>46069.35</v>
          </cell>
        </row>
        <row r="1630">
          <cell r="A1630" t="str">
            <v>SEC0007</v>
          </cell>
          <cell r="B1630" t="str">
            <v>MAHUNG,ANABELLA</v>
          </cell>
          <cell r="C1630">
            <v>3254.2</v>
          </cell>
        </row>
        <row r="1631">
          <cell r="A1631" t="str">
            <v>SEC0009</v>
          </cell>
          <cell r="B1631" t="str">
            <v>BRIGGS,AVIS</v>
          </cell>
          <cell r="C1631">
            <v>69156.990000000005</v>
          </cell>
        </row>
        <row r="1632">
          <cell r="A1632" t="str">
            <v>SEC0010</v>
          </cell>
          <cell r="B1632" t="str">
            <v>MARTINEZ,MARION BARBARA</v>
          </cell>
          <cell r="C1632">
            <v>17731.14</v>
          </cell>
        </row>
        <row r="1633">
          <cell r="A1633" t="str">
            <v>SEC0013</v>
          </cell>
          <cell r="B1633" t="str">
            <v>STUART,CLAUDETTE</v>
          </cell>
          <cell r="C1633">
            <v>5418.3</v>
          </cell>
        </row>
        <row r="1634">
          <cell r="A1634" t="str">
            <v>SEC0015</v>
          </cell>
          <cell r="B1634" t="str">
            <v>FLORES,DOROTHY</v>
          </cell>
          <cell r="C1634">
            <v>41696.26</v>
          </cell>
        </row>
        <row r="1635">
          <cell r="A1635" t="str">
            <v>SEC0020</v>
          </cell>
          <cell r="B1635" t="str">
            <v>CASTILLO,FLORA</v>
          </cell>
          <cell r="C1635">
            <v>69154.25</v>
          </cell>
        </row>
        <row r="1636">
          <cell r="A1636" t="str">
            <v>SEC0021</v>
          </cell>
          <cell r="B1636" t="str">
            <v>PEREZ,FRANCIS &amp; CATHERINE</v>
          </cell>
          <cell r="C1636">
            <v>12611.75</v>
          </cell>
        </row>
        <row r="1637">
          <cell r="A1637" t="str">
            <v>SEC0022</v>
          </cell>
          <cell r="B1637" t="str">
            <v>NORALEZ,FRANCISCA (SERANO)</v>
          </cell>
          <cell r="C1637">
            <v>26392.39</v>
          </cell>
        </row>
        <row r="1638">
          <cell r="A1638" t="str">
            <v>SEC0023</v>
          </cell>
          <cell r="B1638" t="str">
            <v>SOLIS,GEORGE</v>
          </cell>
          <cell r="C1638">
            <v>23542.29</v>
          </cell>
        </row>
        <row r="1639">
          <cell r="A1639" t="str">
            <v>SEC0024</v>
          </cell>
          <cell r="B1639" t="str">
            <v>TILLETT,GILDA</v>
          </cell>
          <cell r="C1639">
            <v>41518.36</v>
          </cell>
        </row>
        <row r="1640">
          <cell r="A1640" t="str">
            <v>SEC0026</v>
          </cell>
          <cell r="B1640" t="str">
            <v>MATUS,GUSTAVO &amp; MARI</v>
          </cell>
          <cell r="C1640">
            <v>32166.92</v>
          </cell>
        </row>
        <row r="1641">
          <cell r="A1641" t="str">
            <v>SEC0028</v>
          </cell>
          <cell r="B1641" t="str">
            <v>WAGNER,JACQUELINE</v>
          </cell>
          <cell r="C1641">
            <v>56213.46</v>
          </cell>
        </row>
        <row r="1642">
          <cell r="A1642" t="str">
            <v>SEC0034</v>
          </cell>
          <cell r="B1642" t="str">
            <v>MCKENZIE,ELAINE &amp; LEOLA</v>
          </cell>
          <cell r="C1642">
            <v>38380.46</v>
          </cell>
        </row>
        <row r="1643">
          <cell r="A1643" t="str">
            <v>SEC0037</v>
          </cell>
          <cell r="B1643" t="str">
            <v>WILLIAMS,LYLE &amp; ELSIE</v>
          </cell>
          <cell r="C1643">
            <v>2544.25</v>
          </cell>
        </row>
        <row r="1644">
          <cell r="A1644" t="str">
            <v>SEC0038</v>
          </cell>
          <cell r="B1644" t="str">
            <v>GARBUTT,MELVA</v>
          </cell>
          <cell r="C1644">
            <v>56341.07</v>
          </cell>
        </row>
        <row r="1645">
          <cell r="A1645" t="str">
            <v>SEC0041</v>
          </cell>
          <cell r="B1645" t="str">
            <v>MORGAN,PATRICK &amp; CATHERINE</v>
          </cell>
          <cell r="C1645">
            <v>14708.58</v>
          </cell>
        </row>
        <row r="1646">
          <cell r="A1646" t="str">
            <v>SEC0043</v>
          </cell>
          <cell r="B1646" t="str">
            <v>CRAIG,RUTH &amp; SMITH,ALICE MAE</v>
          </cell>
          <cell r="C1646">
            <v>3471.35</v>
          </cell>
        </row>
        <row r="1647">
          <cell r="A1647" t="str">
            <v>SEC0045</v>
          </cell>
          <cell r="B1647" t="str">
            <v>MAHUNG,YVETTE</v>
          </cell>
          <cell r="C1647">
            <v>17294.43</v>
          </cell>
        </row>
        <row r="1648">
          <cell r="A1648" t="str">
            <v>SEC0047</v>
          </cell>
          <cell r="B1648" t="str">
            <v>CASIMIRO,YVONNE</v>
          </cell>
          <cell r="C1648">
            <v>21128.01</v>
          </cell>
        </row>
        <row r="1649">
          <cell r="A1649" t="str">
            <v>SEC0049</v>
          </cell>
          <cell r="B1649" t="str">
            <v>ALLEN,MARLON</v>
          </cell>
          <cell r="C1649">
            <v>68871.490000000005</v>
          </cell>
        </row>
        <row r="1650">
          <cell r="A1650" t="str">
            <v>SL0002</v>
          </cell>
          <cell r="B1650" t="str">
            <v>BALDERAMOS,PHILLIP &amp; ORPHA</v>
          </cell>
          <cell r="C1650">
            <v>83414.039999999994</v>
          </cell>
        </row>
        <row r="1651">
          <cell r="A1651" t="str">
            <v>SL0003</v>
          </cell>
          <cell r="B1651" t="str">
            <v>BANNER,ROBERT</v>
          </cell>
          <cell r="C1651">
            <v>20463.96</v>
          </cell>
        </row>
        <row r="1652">
          <cell r="A1652" t="str">
            <v>SL0005</v>
          </cell>
          <cell r="B1652" t="str">
            <v>BLANCO,SAMUEL</v>
          </cell>
          <cell r="C1652">
            <v>31223.61</v>
          </cell>
        </row>
        <row r="1653">
          <cell r="A1653" t="str">
            <v>SL0007</v>
          </cell>
          <cell r="B1653" t="str">
            <v>DANIELS,DESIREE</v>
          </cell>
          <cell r="C1653">
            <v>49342.21</v>
          </cell>
        </row>
        <row r="1654">
          <cell r="A1654" t="str">
            <v>SL0009</v>
          </cell>
          <cell r="B1654" t="str">
            <v>FLOWERS,LEONORA</v>
          </cell>
          <cell r="C1654">
            <v>36084.14</v>
          </cell>
        </row>
        <row r="1655">
          <cell r="A1655" t="str">
            <v>SL0012</v>
          </cell>
          <cell r="B1655" t="str">
            <v>GLADDEN,ERNEST &amp; ANDREA</v>
          </cell>
          <cell r="C1655">
            <v>23224.080000000002</v>
          </cell>
        </row>
        <row r="1656">
          <cell r="A1656" t="str">
            <v>SL0013</v>
          </cell>
          <cell r="B1656" t="str">
            <v>GONZALEZ,ANNA</v>
          </cell>
          <cell r="C1656">
            <v>90591.77</v>
          </cell>
        </row>
        <row r="1657">
          <cell r="A1657" t="str">
            <v>SL0017</v>
          </cell>
          <cell r="B1657" t="str">
            <v>HYDE,ELSTON</v>
          </cell>
          <cell r="C1657">
            <v>34082.83</v>
          </cell>
        </row>
        <row r="1658">
          <cell r="A1658" t="str">
            <v>SL0018</v>
          </cell>
          <cell r="B1658" t="str">
            <v>JONES,CURTIS &amp; FIONA</v>
          </cell>
          <cell r="C1658">
            <v>54064.45</v>
          </cell>
        </row>
        <row r="1659">
          <cell r="A1659" t="str">
            <v>SL0019</v>
          </cell>
          <cell r="B1659" t="str">
            <v>MANZANILLA,ELIZARDO &amp; MARJELI</v>
          </cell>
          <cell r="C1659">
            <v>29360.1</v>
          </cell>
        </row>
        <row r="1660">
          <cell r="A1660" t="str">
            <v>SL0020</v>
          </cell>
          <cell r="B1660" t="str">
            <v>MCKOY,CARLTON</v>
          </cell>
          <cell r="C1660">
            <v>43243.37</v>
          </cell>
        </row>
        <row r="1661">
          <cell r="A1661" t="str">
            <v>SL0021</v>
          </cell>
          <cell r="B1661" t="str">
            <v>MIDDLETON,THURNICA</v>
          </cell>
          <cell r="C1661">
            <v>72812.91</v>
          </cell>
        </row>
        <row r="1662">
          <cell r="A1662" t="str">
            <v>SL0022</v>
          </cell>
          <cell r="B1662" t="str">
            <v>NICASCIO,HERBERT &amp; MARTHA</v>
          </cell>
          <cell r="C1662">
            <v>61441.47</v>
          </cell>
        </row>
        <row r="1663">
          <cell r="A1663" t="str">
            <v>SL0023</v>
          </cell>
          <cell r="B1663" t="str">
            <v>O'BRIEN,ERWIN</v>
          </cell>
          <cell r="C1663">
            <v>34486.61</v>
          </cell>
        </row>
        <row r="1664">
          <cell r="A1664" t="str">
            <v>SL0024</v>
          </cell>
          <cell r="B1664" t="str">
            <v>RAMIREZ,MARILEN</v>
          </cell>
          <cell r="C1664">
            <v>51743.5</v>
          </cell>
        </row>
        <row r="1665">
          <cell r="A1665" t="str">
            <v>SL0025</v>
          </cell>
          <cell r="B1665" t="str">
            <v>RANCHARAN,JOSE &amp; MARIA</v>
          </cell>
          <cell r="C1665">
            <v>21925.57</v>
          </cell>
        </row>
        <row r="1666">
          <cell r="A1666" t="str">
            <v>SL0028</v>
          </cell>
          <cell r="B1666" t="str">
            <v>SANCHEZ,EDWIN NORBERTO</v>
          </cell>
          <cell r="C1666">
            <v>18131.27</v>
          </cell>
        </row>
        <row r="1667">
          <cell r="A1667" t="str">
            <v>SL0029</v>
          </cell>
          <cell r="B1667" t="str">
            <v>SANCHEZ,STEVEN</v>
          </cell>
          <cell r="C1667">
            <v>69053.87</v>
          </cell>
        </row>
        <row r="1668">
          <cell r="A1668" t="str">
            <v>SL0032</v>
          </cell>
          <cell r="B1668" t="str">
            <v>VASQUEZ,MARINA &amp; JASON CHAVARI</v>
          </cell>
          <cell r="C1668">
            <v>46313.81</v>
          </cell>
        </row>
        <row r="1669">
          <cell r="A1669" t="str">
            <v>SL0037</v>
          </cell>
          <cell r="B1669" t="str">
            <v>REYES,CARMELA</v>
          </cell>
          <cell r="C1669">
            <v>64405.62</v>
          </cell>
        </row>
        <row r="1670">
          <cell r="A1670" t="str">
            <v>SL0038</v>
          </cell>
          <cell r="B1670" t="str">
            <v>PUC,JUDITH</v>
          </cell>
          <cell r="C1670">
            <v>42652.45</v>
          </cell>
        </row>
        <row r="1671">
          <cell r="A1671" t="str">
            <v>SL0039</v>
          </cell>
          <cell r="B1671" t="str">
            <v>FLOWERS,KEITH &amp; BEULAH SANTOS</v>
          </cell>
          <cell r="C1671">
            <v>53110.55</v>
          </cell>
        </row>
        <row r="1672">
          <cell r="A1672" t="str">
            <v>SL0040</v>
          </cell>
          <cell r="B1672" t="str">
            <v>BAH,MIGUEL</v>
          </cell>
          <cell r="C1672">
            <v>3.25</v>
          </cell>
        </row>
        <row r="1673">
          <cell r="A1673" t="str">
            <v>SL0041</v>
          </cell>
          <cell r="B1673" t="str">
            <v>MORGAN,DERRICK &amp; ARREINI</v>
          </cell>
          <cell r="C1673">
            <v>65188.75</v>
          </cell>
        </row>
        <row r="1674">
          <cell r="A1674" t="str">
            <v>SL0046</v>
          </cell>
          <cell r="B1674" t="str">
            <v>LAMB,ERIKSON</v>
          </cell>
          <cell r="C1674">
            <v>56795.67</v>
          </cell>
        </row>
        <row r="1675">
          <cell r="A1675" t="str">
            <v>SL0047</v>
          </cell>
          <cell r="B1675" t="str">
            <v>MARTINEZ,GINEL</v>
          </cell>
          <cell r="C1675">
            <v>39116.78</v>
          </cell>
        </row>
        <row r="1676">
          <cell r="A1676" t="str">
            <v>SL0048</v>
          </cell>
          <cell r="B1676" t="str">
            <v>RODRIGUEZ,ELOIDA</v>
          </cell>
          <cell r="C1676">
            <v>54573.599999999999</v>
          </cell>
        </row>
        <row r="1677">
          <cell r="A1677" t="str">
            <v>SL0049</v>
          </cell>
          <cell r="B1677" t="str">
            <v>USHER,ANGELA</v>
          </cell>
          <cell r="C1677">
            <v>41376.949999999997</v>
          </cell>
        </row>
        <row r="1678">
          <cell r="A1678" t="str">
            <v>SL0050</v>
          </cell>
          <cell r="B1678" t="str">
            <v>FOREMAN,LISA</v>
          </cell>
          <cell r="C1678">
            <v>84933.17</v>
          </cell>
        </row>
        <row r="1679">
          <cell r="A1679" t="str">
            <v>SL0051</v>
          </cell>
          <cell r="B1679" t="str">
            <v>RAMCLAM,CELIA</v>
          </cell>
          <cell r="C1679">
            <v>19484.41</v>
          </cell>
        </row>
        <row r="1680">
          <cell r="A1680" t="str">
            <v>SL0054</v>
          </cell>
          <cell r="B1680" t="str">
            <v>ROBATEAU,JOHN &amp; ELMA</v>
          </cell>
          <cell r="C1680">
            <v>51867.46</v>
          </cell>
        </row>
        <row r="1681">
          <cell r="A1681" t="str">
            <v>SL0055</v>
          </cell>
          <cell r="B1681" t="str">
            <v>CAWICH,PABLO &amp; MARGARITA</v>
          </cell>
          <cell r="C1681">
            <v>78268.58</v>
          </cell>
        </row>
        <row r="1682">
          <cell r="A1682" t="str">
            <v>SL0056</v>
          </cell>
          <cell r="B1682" t="str">
            <v>CASTILLO,PHILLIP</v>
          </cell>
          <cell r="C1682">
            <v>35561.58</v>
          </cell>
        </row>
        <row r="1683">
          <cell r="A1683" t="str">
            <v>SL0059</v>
          </cell>
          <cell r="B1683" t="str">
            <v>CONTRERAS,MARIA ELENA</v>
          </cell>
          <cell r="C1683">
            <v>25003.119999999999</v>
          </cell>
        </row>
        <row r="1684">
          <cell r="A1684" t="str">
            <v>SL0061</v>
          </cell>
          <cell r="B1684" t="str">
            <v>DAKERS,OLIVIA</v>
          </cell>
          <cell r="C1684">
            <v>17157.27</v>
          </cell>
        </row>
        <row r="1685">
          <cell r="A1685" t="str">
            <v>SL0062</v>
          </cell>
          <cell r="B1685" t="str">
            <v>ELLIS,AUGUSTUS</v>
          </cell>
          <cell r="C1685">
            <v>14892.12</v>
          </cell>
        </row>
        <row r="1686">
          <cell r="A1686" t="str">
            <v>SL0064</v>
          </cell>
          <cell r="B1686" t="str">
            <v>OZAETA,GAYLE</v>
          </cell>
          <cell r="C1686">
            <v>39211.26</v>
          </cell>
        </row>
        <row r="1687">
          <cell r="A1687" t="str">
            <v>SL0065</v>
          </cell>
          <cell r="B1687" t="str">
            <v>MOSS,CAROL</v>
          </cell>
          <cell r="C1687">
            <v>31051.3</v>
          </cell>
        </row>
        <row r="1688">
          <cell r="A1688" t="str">
            <v>SL0068</v>
          </cell>
          <cell r="B1688" t="str">
            <v>WAITE,ISMELDA</v>
          </cell>
          <cell r="C1688">
            <v>32772.89</v>
          </cell>
        </row>
        <row r="1689">
          <cell r="A1689" t="str">
            <v>SL0070</v>
          </cell>
          <cell r="B1689" t="str">
            <v>BAUTISTA,KEVIN EUGENE</v>
          </cell>
          <cell r="C1689">
            <v>16083.84</v>
          </cell>
        </row>
        <row r="1690">
          <cell r="A1690" t="str">
            <v>SL0075</v>
          </cell>
          <cell r="B1690" t="str">
            <v>GONGORA,MIGUEL</v>
          </cell>
          <cell r="C1690">
            <v>25124.97</v>
          </cell>
        </row>
        <row r="1691">
          <cell r="A1691" t="str">
            <v>SL0076</v>
          </cell>
          <cell r="B1691" t="str">
            <v>ARANGO,JOSE</v>
          </cell>
          <cell r="C1691">
            <v>1984.93</v>
          </cell>
        </row>
        <row r="1692">
          <cell r="A1692" t="str">
            <v>SL0077</v>
          </cell>
          <cell r="B1692" t="str">
            <v>LANZA,SELENI</v>
          </cell>
          <cell r="C1692">
            <v>47897.74</v>
          </cell>
        </row>
        <row r="1693">
          <cell r="A1693" t="str">
            <v>SL0083</v>
          </cell>
          <cell r="B1693" t="str">
            <v>CHAVARRIA,MARIE LOU</v>
          </cell>
          <cell r="C1693">
            <v>54636.08</v>
          </cell>
        </row>
        <row r="1694">
          <cell r="A1694" t="str">
            <v>SL0084</v>
          </cell>
          <cell r="B1694" t="str">
            <v>AVILEZ,VIANEY &amp; ENRIQUE</v>
          </cell>
          <cell r="C1694">
            <v>87451.41</v>
          </cell>
        </row>
        <row r="1695">
          <cell r="A1695" t="str">
            <v>SL0088</v>
          </cell>
          <cell r="B1695" t="str">
            <v>MARTINEZ,ALBERT &amp; MARY</v>
          </cell>
          <cell r="C1695">
            <v>28344.44</v>
          </cell>
        </row>
        <row r="1696">
          <cell r="A1696" t="str">
            <v>SL0089</v>
          </cell>
          <cell r="B1696" t="str">
            <v>MYLES,DAMINE &amp; STEPHANIE STAIN</v>
          </cell>
          <cell r="C1696">
            <v>83762.09</v>
          </cell>
        </row>
        <row r="1697">
          <cell r="A1697" t="str">
            <v>SL0090</v>
          </cell>
          <cell r="B1697" t="str">
            <v>THOMPSON,AMILSA MYRNA</v>
          </cell>
          <cell r="C1697">
            <v>42356.07</v>
          </cell>
        </row>
        <row r="1698">
          <cell r="A1698" t="str">
            <v>SL0092</v>
          </cell>
          <cell r="B1698" t="str">
            <v>REYES,NABI NABET</v>
          </cell>
          <cell r="C1698">
            <v>83432.399999999994</v>
          </cell>
        </row>
        <row r="1699">
          <cell r="A1699" t="str">
            <v>SL0094</v>
          </cell>
          <cell r="B1699" t="str">
            <v>CORREA,LETICIA</v>
          </cell>
          <cell r="C1699">
            <v>43029.56</v>
          </cell>
        </row>
        <row r="1700">
          <cell r="A1700" t="str">
            <v>SL0099</v>
          </cell>
          <cell r="B1700" t="str">
            <v>AVILEZ,ANGELA</v>
          </cell>
          <cell r="C1700">
            <v>72248.94</v>
          </cell>
        </row>
        <row r="1701">
          <cell r="A1701" t="str">
            <v>SL0100</v>
          </cell>
          <cell r="B1701" t="str">
            <v>REQUENA,MIRIAM</v>
          </cell>
          <cell r="C1701">
            <v>126176.36</v>
          </cell>
        </row>
        <row r="1702">
          <cell r="A1702" t="str">
            <v>SL0103</v>
          </cell>
          <cell r="B1702" t="str">
            <v>FERGUSON,LEONIE</v>
          </cell>
          <cell r="C1702">
            <v>57073.56</v>
          </cell>
        </row>
        <row r="1703">
          <cell r="A1703" t="str">
            <v>SL0104</v>
          </cell>
          <cell r="B1703" t="str">
            <v>LEMOTT,SHAHERAH</v>
          </cell>
          <cell r="C1703">
            <v>16017.01</v>
          </cell>
        </row>
        <row r="1704">
          <cell r="A1704" t="str">
            <v>SL0105</v>
          </cell>
          <cell r="B1704" t="str">
            <v>NOVELO,THELMA</v>
          </cell>
          <cell r="C1704">
            <v>36526.699999999997</v>
          </cell>
        </row>
        <row r="1705">
          <cell r="A1705" t="str">
            <v>SL0106</v>
          </cell>
          <cell r="B1705" t="str">
            <v>MORALES,ALI AND ELSIE</v>
          </cell>
          <cell r="C1705">
            <v>52107.4</v>
          </cell>
        </row>
        <row r="1706">
          <cell r="A1706" t="str">
            <v>SL0107</v>
          </cell>
          <cell r="B1706" t="str">
            <v>BOWMAN,KERA</v>
          </cell>
          <cell r="C1706">
            <v>52694.43</v>
          </cell>
        </row>
        <row r="1707">
          <cell r="A1707" t="str">
            <v>SL0108</v>
          </cell>
          <cell r="B1707" t="str">
            <v>NEAL,ARLENE MAE</v>
          </cell>
          <cell r="C1707">
            <v>67256.27</v>
          </cell>
        </row>
        <row r="1708">
          <cell r="A1708" t="str">
            <v>SL0109</v>
          </cell>
          <cell r="B1708" t="str">
            <v>IRELAND,INDIRA &amp; HOWELL GILLET</v>
          </cell>
          <cell r="C1708">
            <v>63750.48</v>
          </cell>
        </row>
        <row r="1709">
          <cell r="A1709" t="str">
            <v>SL0110</v>
          </cell>
          <cell r="B1709" t="str">
            <v>STUART,SHAWN SHARON</v>
          </cell>
          <cell r="C1709">
            <v>77250.179999999993</v>
          </cell>
        </row>
        <row r="1710">
          <cell r="A1710" t="str">
            <v>SL0111</v>
          </cell>
          <cell r="B1710" t="str">
            <v>PENA,LUIS &amp; MARLENI</v>
          </cell>
          <cell r="C1710">
            <v>88571.8</v>
          </cell>
        </row>
        <row r="1711">
          <cell r="A1711" t="str">
            <v>SL0112</v>
          </cell>
          <cell r="B1711" t="str">
            <v>ALVAREZ,PETER</v>
          </cell>
          <cell r="C1711">
            <v>74710.73</v>
          </cell>
        </row>
        <row r="1712">
          <cell r="A1712" t="str">
            <v>SL0114</v>
          </cell>
          <cell r="B1712" t="str">
            <v>PINELO,EDGAR</v>
          </cell>
          <cell r="C1712">
            <v>82429.52</v>
          </cell>
        </row>
        <row r="1713">
          <cell r="A1713" t="str">
            <v>SL0115</v>
          </cell>
          <cell r="B1713" t="str">
            <v>PUC,JORGE</v>
          </cell>
          <cell r="C1713">
            <v>51096.04</v>
          </cell>
        </row>
        <row r="1714">
          <cell r="A1714" t="str">
            <v>SL0117</v>
          </cell>
          <cell r="B1714" t="str">
            <v>DOMINGUEZ,BORIS</v>
          </cell>
          <cell r="C1714">
            <v>38357.879999999997</v>
          </cell>
        </row>
        <row r="1715">
          <cell r="A1715" t="str">
            <v>SL0118</v>
          </cell>
          <cell r="B1715" t="str">
            <v>MAHLER,DENISE</v>
          </cell>
          <cell r="C1715">
            <v>116347.86</v>
          </cell>
        </row>
        <row r="1716">
          <cell r="A1716" t="str">
            <v>SL0119</v>
          </cell>
          <cell r="B1716" t="str">
            <v>HERNANDEZ,SOFIA &amp; FIDELMAR</v>
          </cell>
          <cell r="C1716">
            <v>135145.47</v>
          </cell>
        </row>
        <row r="1717">
          <cell r="A1717" t="str">
            <v>SL0120</v>
          </cell>
          <cell r="B1717" t="str">
            <v>AUGUST,MARIE &amp; TIMOTHY</v>
          </cell>
          <cell r="C1717">
            <v>121212.66</v>
          </cell>
        </row>
        <row r="1718">
          <cell r="A1718" t="str">
            <v>SL0121</v>
          </cell>
          <cell r="B1718" t="str">
            <v>AKE,CRISTINA</v>
          </cell>
          <cell r="C1718">
            <v>57050</v>
          </cell>
        </row>
        <row r="1719">
          <cell r="A1719" t="str">
            <v>SL0122</v>
          </cell>
          <cell r="B1719" t="str">
            <v>BARRERA,NURIA</v>
          </cell>
          <cell r="C1719">
            <v>38545.1</v>
          </cell>
        </row>
        <row r="1720">
          <cell r="A1720" t="str">
            <v>SL0123</v>
          </cell>
          <cell r="B1720" t="str">
            <v>DAWSON,SHARLETT</v>
          </cell>
          <cell r="C1720">
            <v>30621.45</v>
          </cell>
        </row>
        <row r="1721">
          <cell r="A1721" t="str">
            <v>STJ0007</v>
          </cell>
          <cell r="B1721" t="str">
            <v>LIU,AUGUSTINE</v>
          </cell>
          <cell r="C1721">
            <v>243323.82</v>
          </cell>
        </row>
        <row r="1722">
          <cell r="A1722" t="str">
            <v>STJ0008</v>
          </cell>
          <cell r="B1722" t="str">
            <v>ANTHONY,CHRISTINE</v>
          </cell>
          <cell r="C1722">
            <v>86545.15</v>
          </cell>
        </row>
        <row r="1723">
          <cell r="A1723" t="str">
            <v>STJ0009</v>
          </cell>
          <cell r="B1723" t="str">
            <v>THOMAS,CONRAD</v>
          </cell>
          <cell r="C1723">
            <v>35821.129999999997</v>
          </cell>
        </row>
        <row r="1724">
          <cell r="A1724" t="str">
            <v>STJ0014</v>
          </cell>
          <cell r="B1724" t="str">
            <v>RAMIREZ,EMY</v>
          </cell>
          <cell r="C1724">
            <v>68158.600000000006</v>
          </cell>
        </row>
        <row r="1725">
          <cell r="A1725" t="str">
            <v>STJ0019</v>
          </cell>
          <cell r="B1725" t="str">
            <v>JONES,LINCOLN</v>
          </cell>
          <cell r="C1725">
            <v>48574</v>
          </cell>
        </row>
        <row r="1726">
          <cell r="A1726" t="str">
            <v>STJ0020</v>
          </cell>
          <cell r="B1726" t="str">
            <v>LORENZO,PATRICK &amp; JUANITA</v>
          </cell>
          <cell r="C1726">
            <v>34462.080000000002</v>
          </cell>
        </row>
        <row r="1727">
          <cell r="A1727" t="str">
            <v>STJ0021</v>
          </cell>
          <cell r="B1727" t="str">
            <v>WEST,PRUDENCE</v>
          </cell>
          <cell r="C1727">
            <v>-30.07</v>
          </cell>
        </row>
        <row r="1728">
          <cell r="A1728" t="str">
            <v>STJ0023</v>
          </cell>
          <cell r="B1728" t="str">
            <v>LEWIS,REYNOLDS</v>
          </cell>
          <cell r="C1728">
            <v>60610.720000000001</v>
          </cell>
        </row>
        <row r="1729">
          <cell r="A1729" t="str">
            <v>STJ0024</v>
          </cell>
          <cell r="B1729" t="str">
            <v>GODFREY,ROBERT</v>
          </cell>
          <cell r="C1729">
            <v>136429.38</v>
          </cell>
        </row>
        <row r="1730">
          <cell r="A1730" t="str">
            <v>STJ0025</v>
          </cell>
          <cell r="B1730" t="str">
            <v>GODFREY,ROBERT</v>
          </cell>
          <cell r="C1730">
            <v>25124.83</v>
          </cell>
        </row>
        <row r="1731">
          <cell r="A1731" t="str">
            <v>STJ0029</v>
          </cell>
          <cell r="B1731" t="str">
            <v>RODRIGUEZ,ROSELLE</v>
          </cell>
          <cell r="C1731">
            <v>44493.45</v>
          </cell>
        </row>
        <row r="1732">
          <cell r="A1732" t="str">
            <v>STJ0030</v>
          </cell>
          <cell r="B1732" t="str">
            <v>AVILA,RUDY</v>
          </cell>
          <cell r="C1732">
            <v>22470.3</v>
          </cell>
        </row>
        <row r="1733">
          <cell r="A1733" t="str">
            <v>STJ0031</v>
          </cell>
          <cell r="B1733" t="str">
            <v>LOVELL,SYLVIN</v>
          </cell>
          <cell r="C1733">
            <v>48957.93</v>
          </cell>
        </row>
        <row r="1734">
          <cell r="A1734" t="str">
            <v>STJ0033</v>
          </cell>
          <cell r="B1734" t="str">
            <v>ELRINGTON,WILFRED</v>
          </cell>
          <cell r="C1734">
            <v>177175.11</v>
          </cell>
        </row>
        <row r="1735">
          <cell r="A1735" t="str">
            <v>STJ0037</v>
          </cell>
          <cell r="B1735" t="str">
            <v>BROASTER,EDWARD R.</v>
          </cell>
          <cell r="C1735">
            <v>62112.160000000003</v>
          </cell>
        </row>
        <row r="1736">
          <cell r="A1736" t="str">
            <v>THL0001</v>
          </cell>
          <cell r="B1736" t="str">
            <v>MOORE,ALBERT</v>
          </cell>
          <cell r="C1736">
            <v>29560.02</v>
          </cell>
        </row>
        <row r="1737">
          <cell r="A1737" t="str">
            <v>THL0002</v>
          </cell>
          <cell r="B1737" t="str">
            <v>MATUS,ALFREDO</v>
          </cell>
          <cell r="C1737">
            <v>13541.46</v>
          </cell>
        </row>
        <row r="1738">
          <cell r="A1738" t="str">
            <v>THL0003</v>
          </cell>
          <cell r="B1738" t="str">
            <v>BROWN,ALLISON</v>
          </cell>
          <cell r="C1738">
            <v>832.6</v>
          </cell>
        </row>
        <row r="1739">
          <cell r="A1739" t="str">
            <v>THL0004</v>
          </cell>
          <cell r="B1739" t="str">
            <v>TUCKER,ALTHEA</v>
          </cell>
          <cell r="C1739">
            <v>1693.47</v>
          </cell>
        </row>
        <row r="1740">
          <cell r="A1740" t="str">
            <v>THL0007</v>
          </cell>
          <cell r="B1740" t="str">
            <v>HUMES,ANDREW</v>
          </cell>
          <cell r="C1740">
            <v>27249.360000000001</v>
          </cell>
        </row>
        <row r="1741">
          <cell r="A1741" t="str">
            <v>THL0012</v>
          </cell>
          <cell r="B1741" t="str">
            <v>WELCH,ARLENE</v>
          </cell>
          <cell r="C1741">
            <v>35423.56</v>
          </cell>
        </row>
        <row r="1742">
          <cell r="A1742" t="str">
            <v>THL0013</v>
          </cell>
          <cell r="B1742" t="str">
            <v>RICHARDS,BERNADINE</v>
          </cell>
          <cell r="C1742">
            <v>14944.23</v>
          </cell>
        </row>
        <row r="1743">
          <cell r="A1743" t="str">
            <v>THL0014</v>
          </cell>
          <cell r="B1743" t="str">
            <v>BLADES,BERNARD</v>
          </cell>
          <cell r="C1743">
            <v>26533.439999999999</v>
          </cell>
        </row>
        <row r="1744">
          <cell r="A1744" t="str">
            <v>THL0015</v>
          </cell>
          <cell r="B1744" t="str">
            <v>STOCK,BEVERLY</v>
          </cell>
          <cell r="C1744">
            <v>7160.44</v>
          </cell>
        </row>
        <row r="1745">
          <cell r="A1745" t="str">
            <v>THL0016</v>
          </cell>
          <cell r="B1745" t="str">
            <v>MYVETT,BRIAN</v>
          </cell>
          <cell r="C1745">
            <v>13275.5</v>
          </cell>
        </row>
        <row r="1746">
          <cell r="A1746" t="str">
            <v>THL0017</v>
          </cell>
          <cell r="B1746" t="str">
            <v>LOGAN,CELENI</v>
          </cell>
          <cell r="C1746">
            <v>7036.28</v>
          </cell>
        </row>
        <row r="1747">
          <cell r="A1747" t="str">
            <v>THL0019</v>
          </cell>
          <cell r="B1747" t="str">
            <v>PASCASCIO,CHERRYMAE</v>
          </cell>
          <cell r="C1747">
            <v>60786.34</v>
          </cell>
        </row>
        <row r="1748">
          <cell r="A1748" t="str">
            <v>THL0020</v>
          </cell>
          <cell r="B1748" t="str">
            <v>SUTHERLAND,CHESTER</v>
          </cell>
          <cell r="C1748">
            <v>3049.45</v>
          </cell>
        </row>
        <row r="1749">
          <cell r="A1749" t="str">
            <v>THL0021</v>
          </cell>
          <cell r="B1749" t="str">
            <v>YOUNG,CLARINE &amp; LINCOLN</v>
          </cell>
          <cell r="C1749">
            <v>10890.09</v>
          </cell>
        </row>
        <row r="1750">
          <cell r="A1750" t="str">
            <v>THL0022</v>
          </cell>
          <cell r="B1750" t="str">
            <v>NUNEZ,CYNTHIA THERESE</v>
          </cell>
          <cell r="C1750">
            <v>34207.199999999997</v>
          </cell>
        </row>
        <row r="1751">
          <cell r="A1751" t="str">
            <v>THL0023</v>
          </cell>
          <cell r="B1751" t="str">
            <v>NEAL,DANA</v>
          </cell>
          <cell r="C1751">
            <v>10713.09</v>
          </cell>
        </row>
        <row r="1752">
          <cell r="A1752" t="str">
            <v>THL0024</v>
          </cell>
          <cell r="B1752" t="str">
            <v>BORLAND,CEDRIC</v>
          </cell>
          <cell r="C1752">
            <v>8362.7800000000007</v>
          </cell>
        </row>
        <row r="1753">
          <cell r="A1753" t="str">
            <v>THL0027</v>
          </cell>
          <cell r="B1753" t="str">
            <v>RENEAU,DONOVAN</v>
          </cell>
          <cell r="C1753">
            <v>19893.27</v>
          </cell>
        </row>
        <row r="1754">
          <cell r="A1754" t="str">
            <v>THL0028</v>
          </cell>
          <cell r="B1754" t="str">
            <v>DAWSON,DORIS</v>
          </cell>
          <cell r="C1754">
            <v>17673.91</v>
          </cell>
        </row>
        <row r="1755">
          <cell r="A1755" t="str">
            <v>THL0029</v>
          </cell>
          <cell r="B1755" t="str">
            <v>FAIRWEATHER,DOROTHY</v>
          </cell>
          <cell r="C1755">
            <v>18735.18</v>
          </cell>
        </row>
        <row r="1756">
          <cell r="A1756" t="str">
            <v>THL0031</v>
          </cell>
          <cell r="B1756" t="str">
            <v>GRIFFITH,ERSELLA</v>
          </cell>
          <cell r="C1756">
            <v>12061.68</v>
          </cell>
        </row>
        <row r="1757">
          <cell r="A1757" t="str">
            <v>THL0032</v>
          </cell>
          <cell r="B1757" t="str">
            <v>BERNARD,EUNICE</v>
          </cell>
          <cell r="C1757">
            <v>41965.75</v>
          </cell>
        </row>
        <row r="1758">
          <cell r="A1758" t="str">
            <v>THL0033</v>
          </cell>
          <cell r="B1758" t="str">
            <v>MEDINA,FAY</v>
          </cell>
          <cell r="C1758">
            <v>15005.28</v>
          </cell>
        </row>
        <row r="1759">
          <cell r="A1759" t="str">
            <v>THL0034</v>
          </cell>
          <cell r="B1759" t="str">
            <v>CLARKE,FAYE JESSICA</v>
          </cell>
          <cell r="C1759">
            <v>26993.119999999999</v>
          </cell>
        </row>
        <row r="1760">
          <cell r="A1760" t="str">
            <v>THL0035</v>
          </cell>
          <cell r="B1760" t="str">
            <v>BOOD,GEORGE &amp; JOELENE</v>
          </cell>
          <cell r="C1760">
            <v>31356.880000000001</v>
          </cell>
        </row>
        <row r="1761">
          <cell r="A1761" t="str">
            <v>THL0036</v>
          </cell>
          <cell r="B1761" t="str">
            <v>FLOWERS,GERALDINE &amp; DAWN</v>
          </cell>
          <cell r="C1761">
            <v>6836.06</v>
          </cell>
        </row>
        <row r="1762">
          <cell r="A1762" t="str">
            <v>THL0037</v>
          </cell>
          <cell r="B1762" t="str">
            <v>GARBUTT,GILDA &amp; BOL,JESUS</v>
          </cell>
          <cell r="C1762">
            <v>15368.33</v>
          </cell>
        </row>
        <row r="1763">
          <cell r="A1763" t="str">
            <v>THL0039</v>
          </cell>
          <cell r="B1763" t="str">
            <v>SCOTT,GINA</v>
          </cell>
          <cell r="C1763">
            <v>15605.51</v>
          </cell>
        </row>
        <row r="1764">
          <cell r="A1764" t="str">
            <v>THL0040</v>
          </cell>
          <cell r="B1764" t="str">
            <v>LONGSWORTH,GLADYS</v>
          </cell>
          <cell r="C1764">
            <v>46947.29</v>
          </cell>
        </row>
        <row r="1765">
          <cell r="A1765" t="str">
            <v>THL0042</v>
          </cell>
          <cell r="B1765" t="str">
            <v>WILLIAMS,GRACE</v>
          </cell>
          <cell r="C1765">
            <v>39081.57</v>
          </cell>
        </row>
        <row r="1766">
          <cell r="A1766" t="str">
            <v>THL0043</v>
          </cell>
          <cell r="B1766" t="str">
            <v>DAVIS,GWENDOLYN</v>
          </cell>
          <cell r="C1766">
            <v>3271.32</v>
          </cell>
        </row>
        <row r="1767">
          <cell r="A1767" t="str">
            <v>THL0044</v>
          </cell>
          <cell r="B1767" t="str">
            <v>BELISLE,IRIS</v>
          </cell>
          <cell r="C1767">
            <v>26753.58</v>
          </cell>
        </row>
        <row r="1768">
          <cell r="A1768" t="str">
            <v>THL0045</v>
          </cell>
          <cell r="B1768" t="str">
            <v>OSORIO,ISAIAS &amp; DALILA</v>
          </cell>
          <cell r="C1768">
            <v>4734.21</v>
          </cell>
        </row>
        <row r="1769">
          <cell r="A1769" t="str">
            <v>THL0046</v>
          </cell>
          <cell r="B1769" t="str">
            <v>WILLOUGHBY,JACQUELINE</v>
          </cell>
          <cell r="C1769">
            <v>10338.290000000001</v>
          </cell>
        </row>
        <row r="1770">
          <cell r="A1770" t="str">
            <v>THL0047</v>
          </cell>
          <cell r="B1770" t="str">
            <v>LONGSWORTH,JEAN</v>
          </cell>
          <cell r="C1770">
            <v>30030.639999999999</v>
          </cell>
        </row>
        <row r="1771">
          <cell r="A1771" t="str">
            <v>THL0048</v>
          </cell>
          <cell r="B1771" t="str">
            <v>SUTHERLAND,JOAN</v>
          </cell>
          <cell r="C1771">
            <v>32267.9</v>
          </cell>
        </row>
        <row r="1772">
          <cell r="A1772" t="str">
            <v>THL0049</v>
          </cell>
          <cell r="B1772" t="str">
            <v>CASTELLANOS,JOSE &amp; MIS,MACARIA</v>
          </cell>
          <cell r="C1772">
            <v>15087.3</v>
          </cell>
        </row>
        <row r="1773">
          <cell r="A1773" t="str">
            <v>THL0050</v>
          </cell>
          <cell r="B1773" t="str">
            <v>WILLIAMS,JUDITH</v>
          </cell>
          <cell r="C1773">
            <v>28705.45</v>
          </cell>
        </row>
        <row r="1774">
          <cell r="A1774" t="str">
            <v>THL0051</v>
          </cell>
          <cell r="B1774" t="str">
            <v>EVELYN,KAREN</v>
          </cell>
          <cell r="C1774">
            <v>14520.62</v>
          </cell>
        </row>
        <row r="1775">
          <cell r="A1775" t="str">
            <v>THL0052</v>
          </cell>
          <cell r="B1775" t="str">
            <v>WILLIAMS,LAVERN</v>
          </cell>
          <cell r="C1775">
            <v>6984.84</v>
          </cell>
        </row>
        <row r="1776">
          <cell r="A1776" t="str">
            <v>THL0053</v>
          </cell>
          <cell r="B1776" t="str">
            <v>LIZAMA,LINDA</v>
          </cell>
          <cell r="C1776">
            <v>7020.16</v>
          </cell>
        </row>
        <row r="1777">
          <cell r="A1777" t="str">
            <v>THL0054</v>
          </cell>
          <cell r="B1777" t="str">
            <v>VASQUEZ,LLIANNI</v>
          </cell>
          <cell r="C1777">
            <v>12734.62</v>
          </cell>
        </row>
        <row r="1778">
          <cell r="A1778" t="str">
            <v>THL0055</v>
          </cell>
          <cell r="B1778" t="str">
            <v>WESTBY,LORELEI</v>
          </cell>
          <cell r="C1778">
            <v>19505.29</v>
          </cell>
        </row>
        <row r="1779">
          <cell r="A1779" t="str">
            <v>THL0056</v>
          </cell>
          <cell r="B1779" t="str">
            <v>LEIVA,LUIS &amp; RAQUEL</v>
          </cell>
          <cell r="C1779">
            <v>11742.91</v>
          </cell>
        </row>
        <row r="1780">
          <cell r="A1780" t="str">
            <v>THL0057</v>
          </cell>
          <cell r="B1780" t="str">
            <v>HENKIS,MARIA</v>
          </cell>
          <cell r="C1780">
            <v>14087.92</v>
          </cell>
        </row>
        <row r="1781">
          <cell r="A1781" t="str">
            <v>THL0058</v>
          </cell>
          <cell r="B1781" t="str">
            <v>USHER,MARIELOU</v>
          </cell>
          <cell r="C1781">
            <v>20494.66</v>
          </cell>
        </row>
        <row r="1782">
          <cell r="A1782" t="str">
            <v>THL0060</v>
          </cell>
          <cell r="B1782" t="str">
            <v>EILEY,MELANIE</v>
          </cell>
          <cell r="C1782">
            <v>29124.080000000002</v>
          </cell>
        </row>
        <row r="1783">
          <cell r="A1783" t="str">
            <v>THL0061</v>
          </cell>
          <cell r="B1783" t="str">
            <v>CACHO,MERVIN &amp; GLENDA</v>
          </cell>
          <cell r="C1783">
            <v>53748.49</v>
          </cell>
        </row>
        <row r="1784">
          <cell r="A1784" t="str">
            <v>THL0062</v>
          </cell>
          <cell r="B1784" t="str">
            <v>HAMILTON,MIRATA</v>
          </cell>
          <cell r="C1784">
            <v>10996.66</v>
          </cell>
        </row>
        <row r="1785">
          <cell r="A1785" t="str">
            <v>THL0064</v>
          </cell>
          <cell r="B1785" t="str">
            <v>USHER,MONICA &amp; NORRIS FISHER</v>
          </cell>
          <cell r="C1785">
            <v>23778.61</v>
          </cell>
        </row>
        <row r="1786">
          <cell r="A1786" t="str">
            <v>THL0065</v>
          </cell>
          <cell r="B1786" t="str">
            <v>MARSTON,MYRNA</v>
          </cell>
          <cell r="C1786">
            <v>14238.45</v>
          </cell>
        </row>
        <row r="1787">
          <cell r="A1787" t="str">
            <v>THL0067</v>
          </cell>
          <cell r="B1787" t="str">
            <v>PANTON,NEVILLE</v>
          </cell>
          <cell r="C1787">
            <v>17571.7</v>
          </cell>
        </row>
        <row r="1788">
          <cell r="A1788" t="str">
            <v>THL0068</v>
          </cell>
          <cell r="B1788" t="str">
            <v>ANDERSON,ORLAND</v>
          </cell>
          <cell r="C1788">
            <v>31785.02</v>
          </cell>
        </row>
        <row r="1789">
          <cell r="A1789" t="str">
            <v>THL0069</v>
          </cell>
          <cell r="B1789" t="str">
            <v>ELLIOTT,PHILLIP</v>
          </cell>
          <cell r="C1789">
            <v>8765.16</v>
          </cell>
        </row>
        <row r="1790">
          <cell r="A1790" t="str">
            <v>THL0070</v>
          </cell>
          <cell r="B1790" t="str">
            <v>GARBUTT,PHILLIP</v>
          </cell>
          <cell r="C1790">
            <v>26464.880000000001</v>
          </cell>
        </row>
        <row r="1791">
          <cell r="A1791" t="str">
            <v>THL0071</v>
          </cell>
          <cell r="B1791" t="str">
            <v>CLARKE,PHILLIPA</v>
          </cell>
          <cell r="C1791">
            <v>-1.47</v>
          </cell>
        </row>
        <row r="1792">
          <cell r="A1792" t="str">
            <v>THL0072</v>
          </cell>
          <cell r="B1792" t="str">
            <v>HULSE,RALPH</v>
          </cell>
          <cell r="C1792">
            <v>6389.63</v>
          </cell>
        </row>
        <row r="1793">
          <cell r="A1793" t="str">
            <v>THL0073</v>
          </cell>
          <cell r="B1793" t="str">
            <v>LARA,RAQUEL</v>
          </cell>
          <cell r="C1793">
            <v>15200.22</v>
          </cell>
        </row>
        <row r="1794">
          <cell r="A1794" t="str">
            <v>THL0075</v>
          </cell>
          <cell r="B1794" t="str">
            <v>RIVEROLL,ROQUE &amp; BRENDA</v>
          </cell>
          <cell r="C1794">
            <v>12224.84</v>
          </cell>
        </row>
        <row r="1795">
          <cell r="A1795" t="str">
            <v>THL0076</v>
          </cell>
          <cell r="B1795" t="str">
            <v>CLELAND,EUGENE &amp; ROSE</v>
          </cell>
          <cell r="C1795">
            <v>14487.55</v>
          </cell>
        </row>
        <row r="1796">
          <cell r="A1796" t="str">
            <v>THL0077</v>
          </cell>
          <cell r="B1796" t="str">
            <v>MEJIA,ROY &amp; CARLA</v>
          </cell>
          <cell r="C1796">
            <v>19355.810000000001</v>
          </cell>
        </row>
        <row r="1797">
          <cell r="A1797" t="str">
            <v>THL0078</v>
          </cell>
          <cell r="B1797" t="str">
            <v>THOMPSON,SENAIDA ELVIRA</v>
          </cell>
          <cell r="C1797">
            <v>1636.51</v>
          </cell>
        </row>
        <row r="1798">
          <cell r="A1798" t="str">
            <v>THL0079</v>
          </cell>
          <cell r="B1798" t="str">
            <v>MORGAN,SHAWN</v>
          </cell>
          <cell r="C1798">
            <v>18699.099999999999</v>
          </cell>
        </row>
        <row r="1799">
          <cell r="A1799" t="str">
            <v>THL0080</v>
          </cell>
          <cell r="B1799" t="str">
            <v>CARTER,SHEILA</v>
          </cell>
          <cell r="C1799">
            <v>19652.02</v>
          </cell>
        </row>
        <row r="1800">
          <cell r="A1800" t="str">
            <v>THL0081</v>
          </cell>
          <cell r="B1800" t="str">
            <v>GABB,SHEILA</v>
          </cell>
          <cell r="C1800">
            <v>17786.97</v>
          </cell>
        </row>
        <row r="1801">
          <cell r="A1801" t="str">
            <v>THL0082</v>
          </cell>
          <cell r="B1801" t="str">
            <v>ANDERSON,SHELMADINE</v>
          </cell>
          <cell r="C1801">
            <v>16118.92</v>
          </cell>
        </row>
        <row r="1802">
          <cell r="A1802" t="str">
            <v>THL0083</v>
          </cell>
          <cell r="B1802" t="str">
            <v>LOCKE,SHERYLYN</v>
          </cell>
          <cell r="C1802">
            <v>25394.68</v>
          </cell>
        </row>
        <row r="1803">
          <cell r="A1803" t="str">
            <v>THL0087</v>
          </cell>
          <cell r="B1803" t="str">
            <v>PUERTO,THEOLA</v>
          </cell>
          <cell r="C1803">
            <v>25402.99</v>
          </cell>
        </row>
        <row r="1804">
          <cell r="A1804" t="str">
            <v>THL0089</v>
          </cell>
          <cell r="B1804" t="str">
            <v>THEUS,VIRGINIA</v>
          </cell>
          <cell r="C1804">
            <v>-678.71</v>
          </cell>
        </row>
        <row r="1805">
          <cell r="A1805" t="str">
            <v>THL0090</v>
          </cell>
          <cell r="B1805" t="str">
            <v>PANDY,WALLACE</v>
          </cell>
          <cell r="C1805">
            <v>34323.879999999997</v>
          </cell>
        </row>
        <row r="1806">
          <cell r="A1806" t="str">
            <v>THL0092</v>
          </cell>
          <cell r="B1806" t="str">
            <v>CUTKELVIN,TYRA</v>
          </cell>
          <cell r="C1806">
            <v>29219.14</v>
          </cell>
        </row>
        <row r="1807">
          <cell r="A1807" t="str">
            <v>THL0093</v>
          </cell>
          <cell r="B1807" t="str">
            <v>STAINE,LEXIE AND LISSETTE</v>
          </cell>
          <cell r="C1807">
            <v>12896.35</v>
          </cell>
        </row>
        <row r="1808">
          <cell r="A1808" t="str">
            <v>VDM0003</v>
          </cell>
          <cell r="B1808" t="str">
            <v>MCCOY,ALBERT</v>
          </cell>
          <cell r="C1808">
            <v>36486.410000000003</v>
          </cell>
        </row>
        <row r="1809">
          <cell r="A1809" t="str">
            <v>VDM0005</v>
          </cell>
          <cell r="B1809" t="str">
            <v>RHABURN,AUSTIN &amp; BEVERLY</v>
          </cell>
          <cell r="C1809">
            <v>21617.119999999999</v>
          </cell>
        </row>
        <row r="1810">
          <cell r="A1810" t="str">
            <v>VDM0007</v>
          </cell>
          <cell r="B1810" t="str">
            <v>BELIZEAN TEXTILES LIMITED</v>
          </cell>
          <cell r="C1810">
            <v>36712.639999999999</v>
          </cell>
        </row>
        <row r="1811">
          <cell r="A1811" t="str">
            <v>VDM0009</v>
          </cell>
          <cell r="B1811" t="str">
            <v>GUZMAN,CATALINA</v>
          </cell>
          <cell r="C1811">
            <v>5572.74</v>
          </cell>
        </row>
        <row r="1812">
          <cell r="A1812" t="str">
            <v>VDM0013</v>
          </cell>
          <cell r="B1812" t="str">
            <v>VASQUEZ,DEREK</v>
          </cell>
          <cell r="C1812">
            <v>95958.96</v>
          </cell>
        </row>
        <row r="1813">
          <cell r="A1813" t="str">
            <v>VDM0016</v>
          </cell>
          <cell r="B1813" t="str">
            <v>CAWICH,FILIBERTO</v>
          </cell>
          <cell r="C1813">
            <v>44319.91</v>
          </cell>
        </row>
        <row r="1814">
          <cell r="A1814" t="str">
            <v>VDM0017</v>
          </cell>
          <cell r="B1814" t="str">
            <v>RAMCLAM,FRANK</v>
          </cell>
          <cell r="C1814">
            <v>64131.7</v>
          </cell>
        </row>
        <row r="1815">
          <cell r="A1815" t="str">
            <v>VDM0020</v>
          </cell>
          <cell r="B1815" t="str">
            <v>PILGRIM,HARRISON</v>
          </cell>
          <cell r="C1815">
            <v>125000</v>
          </cell>
        </row>
        <row r="1816">
          <cell r="A1816" t="str">
            <v>VDM0021</v>
          </cell>
          <cell r="B1816" t="str">
            <v>PANTON,HERBERT &amp; MARGARET</v>
          </cell>
          <cell r="C1816">
            <v>6626.87</v>
          </cell>
        </row>
        <row r="1817">
          <cell r="A1817" t="str">
            <v>VDM0025</v>
          </cell>
          <cell r="B1817" t="str">
            <v>AKE,JIMMY &amp; RUBY</v>
          </cell>
          <cell r="C1817">
            <v>22760.9</v>
          </cell>
        </row>
        <row r="1818">
          <cell r="A1818" t="str">
            <v>VDM0028</v>
          </cell>
          <cell r="B1818" t="str">
            <v>GABB,KIRK</v>
          </cell>
          <cell r="C1818">
            <v>35771.97</v>
          </cell>
        </row>
        <row r="1819">
          <cell r="A1819" t="str">
            <v>VDM0031</v>
          </cell>
          <cell r="B1819" t="str">
            <v>JONES,LESLIE &amp; JENNIFER</v>
          </cell>
          <cell r="C1819">
            <v>5917.62</v>
          </cell>
        </row>
        <row r="1820">
          <cell r="A1820" t="str">
            <v>VDM0035</v>
          </cell>
          <cell r="B1820" t="str">
            <v>GARCIA,LORETTA &amp; PALACIO,VINCE</v>
          </cell>
          <cell r="C1820">
            <v>8168.63</v>
          </cell>
        </row>
        <row r="1821">
          <cell r="A1821" t="str">
            <v>VDM0036</v>
          </cell>
          <cell r="B1821" t="str">
            <v>GARBUTT,MICHELLE</v>
          </cell>
          <cell r="C1821">
            <v>17616.86</v>
          </cell>
        </row>
        <row r="1822">
          <cell r="A1822" t="str">
            <v>VDM0038</v>
          </cell>
          <cell r="B1822" t="str">
            <v>PENNIL,NORMAN &amp; AVA</v>
          </cell>
          <cell r="C1822">
            <v>68509.539999999994</v>
          </cell>
        </row>
        <row r="1823">
          <cell r="A1823" t="str">
            <v>VDM0040</v>
          </cell>
          <cell r="B1823" t="str">
            <v>GUERRA,PABLO &amp; SALVADOR</v>
          </cell>
          <cell r="C1823">
            <v>57011.06</v>
          </cell>
        </row>
        <row r="1824">
          <cell r="A1824" t="str">
            <v>VDM0046</v>
          </cell>
          <cell r="B1824" t="str">
            <v>USHER,RAYMOND</v>
          </cell>
          <cell r="C1824">
            <v>16418.64</v>
          </cell>
        </row>
        <row r="1825">
          <cell r="A1825" t="str">
            <v>VDM0047</v>
          </cell>
          <cell r="B1825" t="str">
            <v>EBANKS,REINA RAMOS</v>
          </cell>
          <cell r="C1825">
            <v>43187.39</v>
          </cell>
        </row>
        <row r="1826">
          <cell r="A1826" t="str">
            <v>VDM0051</v>
          </cell>
          <cell r="B1826" t="str">
            <v>FLOWERS,VELDA</v>
          </cell>
          <cell r="C1826">
            <v>14416.61</v>
          </cell>
        </row>
        <row r="1827">
          <cell r="A1827" t="str">
            <v>VDM0053</v>
          </cell>
          <cell r="B1827" t="str">
            <v>GABB,KENT</v>
          </cell>
          <cell r="C1827">
            <v>-1000</v>
          </cell>
        </row>
        <row r="1828">
          <cell r="A1828" t="str">
            <v>VDM0055</v>
          </cell>
          <cell r="B1828" t="str">
            <v>GAROY,ROBERT</v>
          </cell>
          <cell r="C1828">
            <v>98421.62</v>
          </cell>
        </row>
        <row r="1829">
          <cell r="A1829" t="str">
            <v>VDM0056</v>
          </cell>
          <cell r="B1829" t="str">
            <v>WALKER,ALVIN E.</v>
          </cell>
          <cell r="C1829">
            <v>63000</v>
          </cell>
        </row>
        <row r="1830">
          <cell r="A1830" t="str">
            <v>VDM0057</v>
          </cell>
          <cell r="B1830" t="str">
            <v>WALKER,ALVIN E.</v>
          </cell>
          <cell r="C1830">
            <v>63000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Tickmarks"/>
    </sheetNames>
    <sheetDataSet>
      <sheetData sheetId="0">
        <row r="2">
          <cell r="F2" t="str">
            <v>Preliminary</v>
          </cell>
          <cell r="H2" t="str">
            <v>AJE</v>
          </cell>
          <cell r="I2" t="str">
            <v>Adjusted</v>
          </cell>
          <cell r="J2" t="str">
            <v>RJE</v>
          </cell>
          <cell r="M2" t="str">
            <v>Interim-30-June-08</v>
          </cell>
        </row>
        <row r="4">
          <cell r="F4">
            <v>0</v>
          </cell>
          <cell r="H4">
            <v>0</v>
          </cell>
          <cell r="I4">
            <v>0</v>
          </cell>
          <cell r="J4">
            <v>0</v>
          </cell>
          <cell r="M4">
            <v>0</v>
          </cell>
        </row>
        <row r="5">
          <cell r="F5">
            <v>0</v>
          </cell>
          <cell r="H5">
            <v>0</v>
          </cell>
          <cell r="I5">
            <v>0</v>
          </cell>
          <cell r="J5">
            <v>0</v>
          </cell>
          <cell r="M5">
            <v>0</v>
          </cell>
        </row>
        <row r="6">
          <cell r="F6">
            <v>0</v>
          </cell>
          <cell r="H6">
            <v>0</v>
          </cell>
          <cell r="I6">
            <v>0</v>
          </cell>
          <cell r="J6">
            <v>0</v>
          </cell>
          <cell r="M6">
            <v>380000</v>
          </cell>
        </row>
        <row r="7">
          <cell r="F7">
            <v>200000</v>
          </cell>
          <cell r="H7">
            <v>0</v>
          </cell>
          <cell r="I7">
            <v>200000</v>
          </cell>
          <cell r="J7">
            <v>0</v>
          </cell>
          <cell r="M7">
            <v>0</v>
          </cell>
        </row>
        <row r="8">
          <cell r="F8">
            <v>10000000</v>
          </cell>
          <cell r="H8">
            <v>0</v>
          </cell>
          <cell r="I8">
            <v>10000000</v>
          </cell>
          <cell r="J8">
            <v>0</v>
          </cell>
          <cell r="M8">
            <v>0</v>
          </cell>
        </row>
        <row r="9">
          <cell r="F9">
            <v>0</v>
          </cell>
          <cell r="H9">
            <v>0</v>
          </cell>
          <cell r="I9">
            <v>0</v>
          </cell>
          <cell r="J9">
            <v>0</v>
          </cell>
          <cell r="M9">
            <v>0</v>
          </cell>
        </row>
        <row r="10">
          <cell r="F10">
            <v>10200000</v>
          </cell>
          <cell r="H10">
            <v>0</v>
          </cell>
          <cell r="I10">
            <v>10200000</v>
          </cell>
          <cell r="J10">
            <v>0</v>
          </cell>
          <cell r="M10">
            <v>380000</v>
          </cell>
        </row>
        <row r="12">
          <cell r="F12">
            <v>81557498</v>
          </cell>
          <cell r="H12">
            <v>0</v>
          </cell>
          <cell r="I12">
            <v>81557498</v>
          </cell>
          <cell r="J12">
            <v>0</v>
          </cell>
          <cell r="M12">
            <v>81494634</v>
          </cell>
        </row>
        <row r="13">
          <cell r="F13">
            <v>0</v>
          </cell>
          <cell r="H13">
            <v>0</v>
          </cell>
          <cell r="I13">
            <v>0</v>
          </cell>
          <cell r="J13">
            <v>0</v>
          </cell>
          <cell r="M13">
            <v>0</v>
          </cell>
        </row>
        <row r="14">
          <cell r="F14">
            <v>60000000</v>
          </cell>
          <cell r="H14">
            <v>0</v>
          </cell>
          <cell r="I14">
            <v>60000000</v>
          </cell>
          <cell r="J14">
            <v>0</v>
          </cell>
          <cell r="M14">
            <v>20000000</v>
          </cell>
        </row>
        <row r="15">
          <cell r="F15">
            <v>0</v>
          </cell>
          <cell r="H15">
            <v>0</v>
          </cell>
          <cell r="I15">
            <v>0</v>
          </cell>
          <cell r="J15">
            <v>0</v>
          </cell>
          <cell r="M15">
            <v>0</v>
          </cell>
        </row>
        <row r="16">
          <cell r="F16">
            <v>0</v>
          </cell>
          <cell r="H16">
            <v>0</v>
          </cell>
          <cell r="I16">
            <v>0</v>
          </cell>
          <cell r="J16">
            <v>0</v>
          </cell>
          <cell r="M16">
            <v>0</v>
          </cell>
        </row>
        <row r="17">
          <cell r="F17">
            <v>0</v>
          </cell>
          <cell r="H17">
            <v>0</v>
          </cell>
          <cell r="I17">
            <v>0</v>
          </cell>
          <cell r="J17">
            <v>0</v>
          </cell>
          <cell r="M17">
            <v>0</v>
          </cell>
        </row>
        <row r="18">
          <cell r="F18">
            <v>0</v>
          </cell>
          <cell r="H18">
            <v>0</v>
          </cell>
          <cell r="I18">
            <v>0</v>
          </cell>
          <cell r="J18">
            <v>0</v>
          </cell>
          <cell r="M18">
            <v>0</v>
          </cell>
        </row>
        <row r="19">
          <cell r="F19">
            <v>0</v>
          </cell>
          <cell r="H19">
            <v>0</v>
          </cell>
          <cell r="I19">
            <v>0</v>
          </cell>
          <cell r="J19">
            <v>0</v>
          </cell>
          <cell r="M19">
            <v>0</v>
          </cell>
        </row>
        <row r="20">
          <cell r="F20">
            <v>0</v>
          </cell>
          <cell r="H20">
            <v>0</v>
          </cell>
          <cell r="I20">
            <v>0</v>
          </cell>
          <cell r="J20">
            <v>0</v>
          </cell>
          <cell r="M20">
            <v>0</v>
          </cell>
        </row>
        <row r="21">
          <cell r="F21">
            <v>0</v>
          </cell>
          <cell r="H21">
            <v>0</v>
          </cell>
          <cell r="I21">
            <v>0</v>
          </cell>
          <cell r="J21">
            <v>0</v>
          </cell>
          <cell r="M21">
            <v>0</v>
          </cell>
        </row>
        <row r="22">
          <cell r="F22">
            <v>0</v>
          </cell>
          <cell r="H22">
            <v>0</v>
          </cell>
          <cell r="I22">
            <v>0</v>
          </cell>
          <cell r="J22">
            <v>0</v>
          </cell>
          <cell r="M22">
            <v>0</v>
          </cell>
        </row>
        <row r="23">
          <cell r="F23">
            <v>0</v>
          </cell>
          <cell r="H23">
            <v>0</v>
          </cell>
          <cell r="I23">
            <v>0</v>
          </cell>
          <cell r="J23">
            <v>0</v>
          </cell>
          <cell r="M23">
            <v>0</v>
          </cell>
        </row>
        <row r="24">
          <cell r="F24">
            <v>141557498</v>
          </cell>
          <cell r="H24">
            <v>0</v>
          </cell>
          <cell r="I24">
            <v>141557498</v>
          </cell>
          <cell r="J24">
            <v>0</v>
          </cell>
          <cell r="M24">
            <v>101494634</v>
          </cell>
        </row>
        <row r="25">
          <cell r="F25">
            <v>151757498</v>
          </cell>
          <cell r="H25">
            <v>0</v>
          </cell>
          <cell r="I25">
            <v>151757498</v>
          </cell>
          <cell r="J25">
            <v>0</v>
          </cell>
          <cell r="M25">
            <v>101874634</v>
          </cell>
        </row>
      </sheetData>
      <sheetData sheetId="1">
        <row r="1">
          <cell r="F1" t="str">
            <v>Preliminary</v>
          </cell>
          <cell r="G1" t="str">
            <v>AJE</v>
          </cell>
          <cell r="H1" t="str">
            <v>Adjusted</v>
          </cell>
          <cell r="I1" t="str">
            <v>RJE</v>
          </cell>
          <cell r="K1">
            <v>2007</v>
          </cell>
        </row>
        <row r="3">
          <cell r="F3">
            <v>0</v>
          </cell>
          <cell r="G3">
            <v>0</v>
          </cell>
          <cell r="H3">
            <v>0</v>
          </cell>
          <cell r="I3">
            <v>0</v>
          </cell>
          <cell r="K3">
            <v>0</v>
          </cell>
        </row>
        <row r="4">
          <cell r="F4">
            <v>0</v>
          </cell>
          <cell r="G4">
            <v>0</v>
          </cell>
          <cell r="H4">
            <v>0</v>
          </cell>
          <cell r="I4">
            <v>0</v>
          </cell>
          <cell r="K4">
            <v>64400000</v>
          </cell>
        </row>
        <row r="5">
          <cell r="F5">
            <v>0</v>
          </cell>
          <cell r="G5">
            <v>0</v>
          </cell>
          <cell r="H5">
            <v>0</v>
          </cell>
          <cell r="I5">
            <v>0</v>
          </cell>
          <cell r="K5">
            <v>1240000</v>
          </cell>
        </row>
        <row r="6">
          <cell r="F6">
            <v>200000</v>
          </cell>
          <cell r="G6">
            <v>0</v>
          </cell>
          <cell r="H6">
            <v>200000</v>
          </cell>
          <cell r="I6">
            <v>0</v>
          </cell>
          <cell r="K6">
            <v>400000</v>
          </cell>
        </row>
        <row r="7">
          <cell r="F7">
            <v>10000000</v>
          </cell>
          <cell r="G7">
            <v>0</v>
          </cell>
          <cell r="H7">
            <v>10000000</v>
          </cell>
          <cell r="I7">
            <v>0</v>
          </cell>
          <cell r="K7">
            <v>0</v>
          </cell>
        </row>
        <row r="8">
          <cell r="F8">
            <v>0</v>
          </cell>
          <cell r="G8">
            <v>0</v>
          </cell>
          <cell r="H8">
            <v>0</v>
          </cell>
          <cell r="I8">
            <v>0</v>
          </cell>
          <cell r="K8">
            <v>0</v>
          </cell>
        </row>
        <row r="9">
          <cell r="F9">
            <v>10200000</v>
          </cell>
          <cell r="G9">
            <v>0</v>
          </cell>
          <cell r="H9">
            <v>10200000</v>
          </cell>
          <cell r="I9">
            <v>0</v>
          </cell>
          <cell r="K9">
            <v>66040000</v>
          </cell>
        </row>
        <row r="11">
          <cell r="F11">
            <v>81557498</v>
          </cell>
          <cell r="G11">
            <v>0</v>
          </cell>
          <cell r="H11">
            <v>81557498</v>
          </cell>
          <cell r="I11">
            <v>0</v>
          </cell>
          <cell r="K11">
            <v>50085946</v>
          </cell>
        </row>
        <row r="12">
          <cell r="F12">
            <v>0</v>
          </cell>
          <cell r="G12">
            <v>0</v>
          </cell>
          <cell r="H12">
            <v>0</v>
          </cell>
          <cell r="I12">
            <v>0</v>
          </cell>
          <cell r="K12">
            <v>0</v>
          </cell>
        </row>
        <row r="13">
          <cell r="F13">
            <v>60000000</v>
          </cell>
          <cell r="G13">
            <v>0</v>
          </cell>
          <cell r="H13">
            <v>60000000</v>
          </cell>
          <cell r="I13">
            <v>0</v>
          </cell>
          <cell r="K13">
            <v>50000000</v>
          </cell>
        </row>
        <row r="14">
          <cell r="F14">
            <v>0</v>
          </cell>
          <cell r="G14">
            <v>0</v>
          </cell>
          <cell r="H14">
            <v>0</v>
          </cell>
          <cell r="I14">
            <v>0</v>
          </cell>
          <cell r="K14">
            <v>0</v>
          </cell>
        </row>
        <row r="15">
          <cell r="F15">
            <v>0</v>
          </cell>
          <cell r="G15">
            <v>0</v>
          </cell>
          <cell r="H15">
            <v>0</v>
          </cell>
          <cell r="I15">
            <v>0</v>
          </cell>
          <cell r="K15">
            <v>0</v>
          </cell>
        </row>
        <row r="16">
          <cell r="F16">
            <v>0</v>
          </cell>
          <cell r="G16">
            <v>0</v>
          </cell>
          <cell r="H16">
            <v>0</v>
          </cell>
          <cell r="I16">
            <v>0</v>
          </cell>
          <cell r="K16">
            <v>0</v>
          </cell>
        </row>
        <row r="17">
          <cell r="F17">
            <v>0</v>
          </cell>
          <cell r="G17">
            <v>0</v>
          </cell>
          <cell r="H17">
            <v>0</v>
          </cell>
          <cell r="I17">
            <v>0</v>
          </cell>
          <cell r="K17">
            <v>0</v>
          </cell>
        </row>
        <row r="18">
          <cell r="F18">
            <v>0</v>
          </cell>
          <cell r="G18">
            <v>0</v>
          </cell>
          <cell r="H18">
            <v>0</v>
          </cell>
          <cell r="I18">
            <v>0</v>
          </cell>
          <cell r="K18">
            <v>0</v>
          </cell>
        </row>
        <row r="19">
          <cell r="F19">
            <v>0</v>
          </cell>
          <cell r="G19">
            <v>0</v>
          </cell>
          <cell r="H19">
            <v>0</v>
          </cell>
          <cell r="I19">
            <v>0</v>
          </cell>
          <cell r="K19">
            <v>0</v>
          </cell>
        </row>
        <row r="20">
          <cell r="F20">
            <v>0</v>
          </cell>
          <cell r="G20">
            <v>0</v>
          </cell>
          <cell r="H20">
            <v>0</v>
          </cell>
          <cell r="I20">
            <v>0</v>
          </cell>
          <cell r="K20">
            <v>0</v>
          </cell>
        </row>
        <row r="21">
          <cell r="F21">
            <v>0</v>
          </cell>
          <cell r="G21">
            <v>0</v>
          </cell>
          <cell r="H21">
            <v>0</v>
          </cell>
          <cell r="I21">
            <v>0</v>
          </cell>
          <cell r="K21">
            <v>0</v>
          </cell>
        </row>
        <row r="22">
          <cell r="F22">
            <v>0</v>
          </cell>
          <cell r="G22">
            <v>0</v>
          </cell>
          <cell r="H22">
            <v>0</v>
          </cell>
          <cell r="I22">
            <v>0</v>
          </cell>
          <cell r="K22">
            <v>0</v>
          </cell>
        </row>
        <row r="23">
          <cell r="F23">
            <v>141557498</v>
          </cell>
          <cell r="G23">
            <v>0</v>
          </cell>
          <cell r="H23">
            <v>141557498</v>
          </cell>
          <cell r="I23">
            <v>0</v>
          </cell>
          <cell r="K23">
            <v>100085946</v>
          </cell>
        </row>
        <row r="24">
          <cell r="F24">
            <v>151757498</v>
          </cell>
          <cell r="G24">
            <v>0</v>
          </cell>
          <cell r="H24">
            <v>151757498</v>
          </cell>
          <cell r="I24">
            <v>0</v>
          </cell>
          <cell r="K24">
            <v>166125946</v>
          </cell>
        </row>
        <row r="25">
          <cell r="F25">
            <v>258819171</v>
          </cell>
          <cell r="G25">
            <v>0</v>
          </cell>
          <cell r="H25">
            <v>258819171</v>
          </cell>
          <cell r="I25">
            <v>0</v>
          </cell>
          <cell r="K25">
            <v>166125946</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XREF"/>
      <sheetName val="Tickmarks"/>
    </sheetNames>
    <sheetDataSet>
      <sheetData sheetId="0">
        <row r="2">
          <cell r="L2">
            <v>39813</v>
          </cell>
        </row>
        <row r="4">
          <cell r="L4">
            <v>6116104</v>
          </cell>
        </row>
        <row r="5">
          <cell r="L5">
            <v>6116104</v>
          </cell>
        </row>
        <row r="7">
          <cell r="L7">
            <v>23368498</v>
          </cell>
        </row>
        <row r="8">
          <cell r="L8">
            <v>23017</v>
          </cell>
        </row>
        <row r="9">
          <cell r="L9">
            <v>23391515</v>
          </cell>
        </row>
        <row r="11">
          <cell r="L11">
            <v>2841762</v>
          </cell>
        </row>
        <row r="12">
          <cell r="L12">
            <v>2841762</v>
          </cell>
        </row>
        <row r="14">
          <cell r="L14">
            <v>2903549</v>
          </cell>
        </row>
        <row r="15">
          <cell r="L15">
            <v>0</v>
          </cell>
        </row>
        <row r="16">
          <cell r="L16">
            <v>2903549</v>
          </cell>
        </row>
        <row r="18">
          <cell r="L18">
            <v>4239838</v>
          </cell>
        </row>
        <row r="19">
          <cell r="L19">
            <v>2445366</v>
          </cell>
        </row>
        <row r="20">
          <cell r="L20">
            <v>6685204</v>
          </cell>
        </row>
        <row r="22">
          <cell r="L22">
            <v>437485</v>
          </cell>
        </row>
        <row r="23">
          <cell r="L23">
            <v>437485</v>
          </cell>
        </row>
        <row r="25">
          <cell r="L25">
            <v>188230</v>
          </cell>
        </row>
        <row r="26">
          <cell r="L26">
            <v>188230</v>
          </cell>
        </row>
        <row r="28">
          <cell r="L28">
            <v>-1971620</v>
          </cell>
        </row>
        <row r="29">
          <cell r="L29">
            <v>-2948043</v>
          </cell>
        </row>
        <row r="30">
          <cell r="L30">
            <v>-1870009</v>
          </cell>
        </row>
        <row r="31">
          <cell r="L31">
            <v>-1591285</v>
          </cell>
        </row>
        <row r="32">
          <cell r="L32">
            <v>-4492802</v>
          </cell>
        </row>
        <row r="33">
          <cell r="L33">
            <v>-247230</v>
          </cell>
        </row>
        <row r="34">
          <cell r="L34">
            <v>-23017</v>
          </cell>
        </row>
        <row r="35">
          <cell r="L35">
            <v>-13144006</v>
          </cell>
        </row>
        <row r="36">
          <cell r="L36">
            <v>29419843</v>
          </cell>
        </row>
      </sheetData>
      <sheetData sheetId="1">
        <row r="1">
          <cell r="J1">
            <v>39813</v>
          </cell>
        </row>
        <row r="3">
          <cell r="J3">
            <v>6116104</v>
          </cell>
        </row>
        <row r="4">
          <cell r="J4">
            <v>6116104</v>
          </cell>
        </row>
        <row r="6">
          <cell r="J6">
            <v>23368498</v>
          </cell>
        </row>
        <row r="7">
          <cell r="J7">
            <v>23017</v>
          </cell>
        </row>
        <row r="8">
          <cell r="J8">
            <v>23391515</v>
          </cell>
        </row>
        <row r="10">
          <cell r="J10">
            <v>2841762</v>
          </cell>
        </row>
        <row r="11">
          <cell r="J11">
            <v>2841762</v>
          </cell>
        </row>
        <row r="13">
          <cell r="J13">
            <v>2903549</v>
          </cell>
        </row>
        <row r="14">
          <cell r="J14">
            <v>0</v>
          </cell>
        </row>
        <row r="15">
          <cell r="J15">
            <v>2903549</v>
          </cell>
        </row>
        <row r="17">
          <cell r="J17">
            <v>4239838</v>
          </cell>
        </row>
        <row r="18">
          <cell r="J18">
            <v>2445366</v>
          </cell>
        </row>
        <row r="19">
          <cell r="J19">
            <v>6685204</v>
          </cell>
        </row>
        <row r="21">
          <cell r="J21">
            <v>437485</v>
          </cell>
        </row>
        <row r="22">
          <cell r="J22">
            <v>437485</v>
          </cell>
        </row>
        <row r="24">
          <cell r="J24">
            <v>188230</v>
          </cell>
        </row>
        <row r="25">
          <cell r="J25">
            <v>188230</v>
          </cell>
        </row>
        <row r="27">
          <cell r="J27">
            <v>-1971620</v>
          </cell>
        </row>
        <row r="28">
          <cell r="J28">
            <v>-2948043</v>
          </cell>
        </row>
        <row r="29">
          <cell r="J29">
            <v>-1870009</v>
          </cell>
        </row>
        <row r="30">
          <cell r="J30">
            <v>-1591285</v>
          </cell>
        </row>
        <row r="31">
          <cell r="J31">
            <v>-4492802</v>
          </cell>
        </row>
        <row r="32">
          <cell r="J32">
            <v>-247230</v>
          </cell>
        </row>
        <row r="33">
          <cell r="J33">
            <v>-23017</v>
          </cell>
        </row>
        <row r="34">
          <cell r="J34">
            <v>-13144006</v>
          </cell>
        </row>
        <row r="35">
          <cell r="J35">
            <v>29419843</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tributes"/>
      <sheetName val="Cover Sheet"/>
      <sheetName val="SoFP"/>
      <sheetName val="SoP"/>
      <sheetName val="SoCI"/>
      <sheetName val="SoR"/>
      <sheetName val="SoR Cont'd"/>
      <sheetName val="Reserves"/>
      <sheetName val="SOCF"/>
      <sheetName val="Notes 1 -2"/>
      <sheetName val="Notes 2 Cont'd"/>
      <sheetName val="Notes 3"/>
      <sheetName val="Note 3 Cont'd"/>
      <sheetName val="Note 3 Cont'd (A)"/>
      <sheetName val="Note 4 - 13"/>
      <sheetName val="Notes 14"/>
      <sheetName val="Note 15 - 16"/>
      <sheetName val="Note 17"/>
      <sheetName val="Note 18 - 22"/>
      <sheetName val="Note 23"/>
      <sheetName val="Note 24 - 28"/>
      <sheetName val="ST Benefits Branch"/>
      <sheetName val="LT Benefits Branch"/>
      <sheetName val="EMP Benefits Branch"/>
      <sheetName val="Death &amp; Disablement"/>
      <sheetName val="NHI"/>
      <sheetName val="Calculations"/>
      <sheetName val="Expenditures"/>
      <sheetName val="Investment Note"/>
      <sheetName val="Investment Note Cont'd"/>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onciliation"/>
      <sheetName val="Test of Subsequent Receipt"/>
      <sheetName val="{PBC} AP Subsidiary Schedule"/>
      <sheetName val="{PBC-Accruals Schedule}"/>
      <sheetName val="{PBC-Aged AP}"/>
      <sheetName val="{PBC-Employees Savings &amp; Loans}"/>
      <sheetName val="Tickmarks"/>
    </sheetNames>
    <sheetDataSet>
      <sheetData sheetId="0"/>
      <sheetData sheetId="1" refreshError="1"/>
      <sheetData sheetId="2" refreshError="1"/>
      <sheetData sheetId="3" refreshError="1"/>
      <sheetData sheetId="4"/>
      <sheetData sheetId="5" refreshError="1"/>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onciliation"/>
      <sheetName val="{PBC} FA Summary"/>
      <sheetName val="{PBC} FA Detail"/>
      <sheetName val="GL to Register Recon."/>
      <sheetName val="Notes"/>
      <sheetName val="Depreciation"/>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Land"/>
      <sheetName val="Leasehold"/>
      <sheetName val="Premises"/>
      <sheetName val="Furn. &amp; Fix."/>
      <sheetName val="Office Equip."/>
      <sheetName val="Comp&amp;Acces."/>
      <sheetName val="Comp.Proj."/>
      <sheetName val="M-Vehicle"/>
      <sheetName val="NHI Fixed Assets"/>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complianceandinspections@ifsc.gov.bz%20and%20to:"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4DE47-D52E-437D-B03B-BAFDEECDB8CD}">
  <sheetPr>
    <pageSetUpPr fitToPage="1"/>
  </sheetPr>
  <dimension ref="A1:G65"/>
  <sheetViews>
    <sheetView showGridLines="0" tabSelected="1" view="pageLayout" zoomScaleNormal="100" zoomScaleSheetLayoutView="100" workbookViewId="0">
      <selection activeCell="F47" sqref="F47"/>
    </sheetView>
  </sheetViews>
  <sheetFormatPr defaultColWidth="8.875" defaultRowHeight="14.25" x14ac:dyDescent="0.2"/>
  <cols>
    <col min="1" max="1" width="6.75" customWidth="1"/>
    <col min="2" max="2" width="26.75" customWidth="1"/>
    <col min="3" max="5" width="16.75" customWidth="1"/>
    <col min="6" max="6" width="17.625" customWidth="1"/>
    <col min="7" max="7" width="6.375" customWidth="1"/>
  </cols>
  <sheetData>
    <row r="1" spans="2:7" x14ac:dyDescent="0.2">
      <c r="B1" s="1"/>
      <c r="C1" s="2"/>
      <c r="D1" s="2"/>
      <c r="E1" s="2"/>
      <c r="F1" s="2"/>
      <c r="G1" s="349" t="s">
        <v>232</v>
      </c>
    </row>
    <row r="2" spans="2:7" ht="24" customHeight="1" x14ac:dyDescent="0.2">
      <c r="B2" s="373" t="s">
        <v>0</v>
      </c>
      <c r="C2" s="373"/>
      <c r="D2" s="373"/>
      <c r="E2" s="373"/>
      <c r="F2" s="373"/>
      <c r="G2" s="373"/>
    </row>
    <row r="3" spans="2:7" ht="15" customHeight="1" x14ac:dyDescent="0.2">
      <c r="B3" s="373"/>
      <c r="C3" s="373"/>
      <c r="D3" s="373"/>
      <c r="E3" s="373"/>
      <c r="F3" s="373"/>
      <c r="G3" s="373"/>
    </row>
    <row r="4" spans="2:7" ht="35.25" customHeight="1" x14ac:dyDescent="0.2">
      <c r="B4" s="373"/>
      <c r="C4" s="373"/>
      <c r="D4" s="373"/>
      <c r="E4" s="373"/>
      <c r="F4" s="373"/>
      <c r="G4" s="373"/>
    </row>
    <row r="5" spans="2:7" ht="14.25" customHeight="1" x14ac:dyDescent="0.2">
      <c r="B5" s="374" t="s">
        <v>170</v>
      </c>
      <c r="C5" s="374"/>
      <c r="D5" s="374"/>
      <c r="E5" s="374"/>
      <c r="F5" s="374"/>
      <c r="G5" s="374"/>
    </row>
    <row r="6" spans="2:7" x14ac:dyDescent="0.2">
      <c r="B6" s="374"/>
      <c r="C6" s="374"/>
      <c r="D6" s="374"/>
      <c r="E6" s="374"/>
      <c r="F6" s="374"/>
      <c r="G6" s="374"/>
    </row>
    <row r="7" spans="2:7" ht="5.25" customHeight="1" x14ac:dyDescent="0.2">
      <c r="B7" s="374"/>
      <c r="C7" s="374"/>
      <c r="D7" s="374"/>
      <c r="E7" s="374"/>
      <c r="F7" s="374"/>
      <c r="G7" s="374"/>
    </row>
    <row r="8" spans="2:7" ht="15" x14ac:dyDescent="0.2">
      <c r="B8" s="375" t="s">
        <v>1</v>
      </c>
      <c r="C8" s="375"/>
      <c r="D8" s="375"/>
      <c r="E8" s="375"/>
      <c r="F8" s="375"/>
      <c r="G8" s="375"/>
    </row>
    <row r="9" spans="2:7" ht="6" customHeight="1" thickBot="1" x14ac:dyDescent="0.25">
      <c r="B9" s="376"/>
      <c r="C9" s="376"/>
      <c r="D9" s="376"/>
      <c r="E9" s="376"/>
      <c r="F9" s="376"/>
      <c r="G9" s="376"/>
    </row>
    <row r="10" spans="2:7" ht="15" thickBot="1" x14ac:dyDescent="0.25">
      <c r="B10" s="4"/>
      <c r="C10" s="2"/>
      <c r="D10" s="2"/>
      <c r="E10" s="2"/>
      <c r="F10" s="2"/>
      <c r="G10" s="2"/>
    </row>
    <row r="11" spans="2:7" ht="28.5" customHeight="1" thickBot="1" x14ac:dyDescent="0.25">
      <c r="B11" s="5" t="s">
        <v>183</v>
      </c>
      <c r="C11" s="355"/>
      <c r="D11" s="353"/>
      <c r="E11" s="353"/>
      <c r="F11" s="354"/>
      <c r="G11" s="5"/>
    </row>
    <row r="12" spans="2:7" ht="15" thickBot="1" x14ac:dyDescent="0.25">
      <c r="B12" s="5"/>
      <c r="C12" s="350"/>
      <c r="D12" s="350"/>
      <c r="E12" s="350"/>
      <c r="F12" s="350"/>
      <c r="G12" s="5"/>
    </row>
    <row r="13" spans="2:7" ht="15" thickBot="1" x14ac:dyDescent="0.25">
      <c r="B13" s="5" t="s">
        <v>184</v>
      </c>
      <c r="C13" s="352"/>
      <c r="D13" s="353"/>
      <c r="E13" s="353"/>
      <c r="F13" s="354"/>
      <c r="G13" s="5"/>
    </row>
    <row r="14" spans="2:7" ht="15" thickBot="1" x14ac:dyDescent="0.25">
      <c r="B14" s="5"/>
      <c r="C14" s="5"/>
      <c r="D14" s="5"/>
      <c r="E14" s="5"/>
      <c r="F14" s="5"/>
      <c r="G14" s="5"/>
    </row>
    <row r="15" spans="2:7" ht="15" thickBot="1" x14ac:dyDescent="0.25">
      <c r="B15" s="360" t="s">
        <v>185</v>
      </c>
      <c r="C15" s="355"/>
      <c r="D15" s="353"/>
      <c r="E15" s="353"/>
      <c r="F15" s="354"/>
      <c r="G15" s="5"/>
    </row>
    <row r="16" spans="2:7" ht="15" thickBot="1" x14ac:dyDescent="0.25">
      <c r="B16" s="360"/>
      <c r="C16" s="355"/>
      <c r="D16" s="353"/>
      <c r="E16" s="353"/>
      <c r="F16" s="354"/>
      <c r="G16" s="5"/>
    </row>
    <row r="17" spans="2:7" ht="15" thickBot="1" x14ac:dyDescent="0.25">
      <c r="B17" s="360"/>
      <c r="C17" s="355"/>
      <c r="D17" s="353"/>
      <c r="E17" s="353"/>
      <c r="F17" s="354"/>
      <c r="G17" s="5"/>
    </row>
    <row r="18" spans="2:7" ht="15" thickBot="1" x14ac:dyDescent="0.25">
      <c r="B18" s="360"/>
      <c r="C18" s="355"/>
      <c r="D18" s="353"/>
      <c r="E18" s="353"/>
      <c r="F18" s="354"/>
      <c r="G18" s="5"/>
    </row>
    <row r="19" spans="2:7" ht="15" thickBot="1" x14ac:dyDescent="0.25">
      <c r="B19" s="360"/>
      <c r="C19" s="355"/>
      <c r="D19" s="353"/>
      <c r="E19" s="353"/>
      <c r="F19" s="354"/>
      <c r="G19" s="5"/>
    </row>
    <row r="20" spans="2:7" ht="15" thickBot="1" x14ac:dyDescent="0.25">
      <c r="B20" s="5"/>
      <c r="C20" s="5"/>
      <c r="D20" s="5"/>
      <c r="E20" s="5"/>
      <c r="F20" s="5"/>
      <c r="G20" s="5"/>
    </row>
    <row r="21" spans="2:7" ht="15" thickBot="1" x14ac:dyDescent="0.25">
      <c r="B21" s="5" t="s">
        <v>188</v>
      </c>
      <c r="C21" s="356"/>
      <c r="D21" s="357"/>
      <c r="E21" s="358"/>
      <c r="F21" s="5"/>
      <c r="G21" s="5"/>
    </row>
    <row r="22" spans="2:7" ht="15" thickBot="1" x14ac:dyDescent="0.25">
      <c r="B22" s="5"/>
      <c r="C22" s="5"/>
      <c r="D22" s="5"/>
      <c r="E22" s="5"/>
      <c r="F22" s="5"/>
      <c r="G22" s="5"/>
    </row>
    <row r="23" spans="2:7" ht="15" thickBot="1" x14ac:dyDescent="0.25">
      <c r="B23" s="5" t="s">
        <v>189</v>
      </c>
      <c r="C23" s="356"/>
      <c r="D23" s="357"/>
      <c r="E23" s="358"/>
      <c r="F23" s="5"/>
      <c r="G23" s="5"/>
    </row>
    <row r="24" spans="2:7" ht="15" thickBot="1" x14ac:dyDescent="0.25"/>
    <row r="25" spans="2:7" ht="15" thickBot="1" x14ac:dyDescent="0.25">
      <c r="B25" s="348" t="s">
        <v>231</v>
      </c>
      <c r="C25" s="356"/>
      <c r="D25" s="357"/>
      <c r="E25" s="358"/>
      <c r="F25" s="5"/>
      <c r="G25" s="5"/>
    </row>
    <row r="26" spans="2:7" ht="15" thickBot="1" x14ac:dyDescent="0.25">
      <c r="B26" s="5"/>
      <c r="C26" s="6"/>
      <c r="D26" s="6"/>
      <c r="E26" s="6"/>
      <c r="F26" s="5"/>
      <c r="G26" s="5"/>
    </row>
    <row r="27" spans="2:7" ht="30" customHeight="1" thickBot="1" x14ac:dyDescent="0.25">
      <c r="B27" s="359" t="s">
        <v>2</v>
      </c>
      <c r="C27" s="239" t="s">
        <v>154</v>
      </c>
      <c r="D27" s="240" t="s">
        <v>155</v>
      </c>
      <c r="E27" s="239" t="s">
        <v>156</v>
      </c>
      <c r="F27" s="239" t="s">
        <v>157</v>
      </c>
      <c r="G27" s="5"/>
    </row>
    <row r="28" spans="2:7" ht="15" thickBot="1" x14ac:dyDescent="0.25">
      <c r="B28" s="359"/>
      <c r="C28" s="238"/>
      <c r="D28" s="238"/>
      <c r="E28" s="238"/>
      <c r="F28" s="238"/>
      <c r="G28" s="5"/>
    </row>
    <row r="29" spans="2:7" ht="6" customHeight="1" x14ac:dyDescent="0.2">
      <c r="B29" s="241" t="s">
        <v>3</v>
      </c>
      <c r="C29" s="242"/>
      <c r="D29" s="242"/>
      <c r="E29" s="5"/>
      <c r="F29" s="5"/>
      <c r="G29" s="5"/>
    </row>
    <row r="30" spans="2:7" x14ac:dyDescent="0.2">
      <c r="B30" s="5"/>
      <c r="C30" s="5"/>
      <c r="D30" s="5"/>
      <c r="E30" s="5"/>
      <c r="F30" s="5"/>
      <c r="G30" s="5"/>
    </row>
    <row r="31" spans="2:7" ht="15" thickBot="1" x14ac:dyDescent="0.25">
      <c r="B31" s="362" t="s">
        <v>4</v>
      </c>
      <c r="F31" s="5"/>
      <c r="G31" s="5"/>
    </row>
    <row r="32" spans="2:7" ht="15" thickBot="1" x14ac:dyDescent="0.25">
      <c r="B32" s="362"/>
      <c r="C32" s="363"/>
      <c r="D32" s="364"/>
      <c r="E32" s="365"/>
      <c r="F32" s="5"/>
      <c r="G32" s="5"/>
    </row>
    <row r="33" spans="2:7" ht="15" thickBot="1" x14ac:dyDescent="0.25">
      <c r="B33" s="347"/>
      <c r="C33" s="5"/>
      <c r="D33" s="5"/>
      <c r="E33" s="5"/>
      <c r="F33" s="5"/>
      <c r="G33" s="5"/>
    </row>
    <row r="34" spans="2:7" ht="15" thickBot="1" x14ac:dyDescent="0.25">
      <c r="B34" s="5" t="s">
        <v>5</v>
      </c>
      <c r="C34" s="356"/>
      <c r="D34" s="357"/>
      <c r="E34" s="358"/>
      <c r="F34" s="5"/>
      <c r="G34" s="5"/>
    </row>
    <row r="35" spans="2:7" x14ac:dyDescent="0.2">
      <c r="B35" s="5"/>
      <c r="C35" s="5"/>
      <c r="D35" s="5"/>
      <c r="E35" s="8"/>
      <c r="F35" s="5"/>
      <c r="G35" s="5"/>
    </row>
    <row r="36" spans="2:7" ht="15" thickBot="1" x14ac:dyDescent="0.25">
      <c r="B36" s="9" t="s">
        <v>6</v>
      </c>
      <c r="C36" s="5"/>
      <c r="D36" s="5"/>
      <c r="E36" s="5"/>
      <c r="F36" s="5"/>
      <c r="G36" s="5"/>
    </row>
    <row r="37" spans="2:7" ht="15" thickBot="1" x14ac:dyDescent="0.25">
      <c r="B37" s="9" t="s">
        <v>7</v>
      </c>
      <c r="C37" s="356"/>
      <c r="D37" s="357"/>
      <c r="E37" s="358"/>
      <c r="F37" s="5"/>
      <c r="G37" s="5"/>
    </row>
    <row r="38" spans="2:7" ht="15" thickBot="1" x14ac:dyDescent="0.25">
      <c r="B38" s="3"/>
      <c r="C38" s="10"/>
      <c r="D38" s="10"/>
      <c r="E38" s="10"/>
      <c r="F38" s="5"/>
      <c r="G38" s="5"/>
    </row>
    <row r="39" spans="2:7" ht="15" thickBot="1" x14ac:dyDescent="0.25">
      <c r="B39" s="9" t="s">
        <v>8</v>
      </c>
      <c r="C39" s="356"/>
      <c r="D39" s="357"/>
      <c r="E39" s="358"/>
      <c r="F39" s="5"/>
      <c r="G39" s="5"/>
    </row>
    <row r="40" spans="2:7" x14ac:dyDescent="0.2">
      <c r="B40" s="5"/>
      <c r="C40" s="5"/>
      <c r="D40" s="5"/>
      <c r="E40" s="5"/>
      <c r="F40" s="5"/>
      <c r="G40" s="5"/>
    </row>
    <row r="41" spans="2:7" x14ac:dyDescent="0.2">
      <c r="B41" s="366" t="s">
        <v>186</v>
      </c>
      <c r="C41" s="366"/>
      <c r="D41" s="366"/>
      <c r="E41" s="366"/>
      <c r="F41" s="366"/>
      <c r="G41" s="366"/>
    </row>
    <row r="42" spans="2:7" x14ac:dyDescent="0.2">
      <c r="B42" s="366"/>
      <c r="C42" s="366"/>
      <c r="D42" s="366"/>
      <c r="E42" s="366"/>
      <c r="F42" s="366"/>
      <c r="G42" s="366"/>
    </row>
    <row r="43" spans="2:7" x14ac:dyDescent="0.2">
      <c r="B43" s="11"/>
      <c r="C43" s="12"/>
      <c r="D43" s="12"/>
      <c r="E43" s="13"/>
      <c r="F43" s="5"/>
      <c r="G43" s="5"/>
    </row>
    <row r="44" spans="2:7" x14ac:dyDescent="0.2">
      <c r="B44" s="5" t="s">
        <v>168</v>
      </c>
      <c r="C44" s="351"/>
      <c r="D44" s="351"/>
      <c r="E44" s="351"/>
      <c r="F44" s="5"/>
      <c r="G44" s="5"/>
    </row>
    <row r="45" spans="2:7" x14ac:dyDescent="0.2">
      <c r="B45" s="5"/>
      <c r="C45" s="280"/>
      <c r="D45" s="280"/>
      <c r="E45" s="280"/>
      <c r="F45" s="5"/>
      <c r="G45" s="5"/>
    </row>
    <row r="46" spans="2:7" ht="15" thickBot="1" x14ac:dyDescent="0.25">
      <c r="B46" s="5"/>
      <c r="C46" s="280"/>
      <c r="D46" s="280"/>
      <c r="E46" s="280"/>
      <c r="F46" s="5"/>
      <c r="G46" s="5"/>
    </row>
    <row r="47" spans="2:7" ht="15" thickBot="1" x14ac:dyDescent="0.25">
      <c r="B47" s="9" t="s">
        <v>9</v>
      </c>
      <c r="C47" s="237"/>
      <c r="D47" s="245"/>
      <c r="E47" s="5"/>
      <c r="F47" s="5"/>
      <c r="G47" s="5"/>
    </row>
    <row r="48" spans="2:7" x14ac:dyDescent="0.2">
      <c r="B48" s="7" t="s">
        <v>3</v>
      </c>
      <c r="C48" s="5"/>
      <c r="D48" s="5"/>
      <c r="E48" s="5"/>
      <c r="F48" s="5"/>
      <c r="G48" s="5"/>
    </row>
    <row r="49" spans="1:7" x14ac:dyDescent="0.2">
      <c r="B49" s="2"/>
      <c r="C49" s="14" t="s">
        <v>10</v>
      </c>
      <c r="D49" s="14"/>
      <c r="E49" s="14"/>
      <c r="F49" s="14"/>
      <c r="G49" s="14"/>
    </row>
    <row r="50" spans="1:7" x14ac:dyDescent="0.2">
      <c r="B50" s="15" t="s">
        <v>11</v>
      </c>
      <c r="C50" s="16"/>
      <c r="D50" s="16"/>
      <c r="E50" s="16"/>
      <c r="F50" s="16"/>
      <c r="G50" s="17"/>
    </row>
    <row r="51" spans="1:7" x14ac:dyDescent="0.2">
      <c r="B51" s="18"/>
      <c r="C51" s="14"/>
      <c r="D51" s="14"/>
      <c r="E51" s="14"/>
      <c r="F51" s="14"/>
      <c r="G51" s="19"/>
    </row>
    <row r="52" spans="1:7" ht="30" customHeight="1" x14ac:dyDescent="0.2">
      <c r="B52" s="367" t="s">
        <v>199</v>
      </c>
      <c r="C52" s="368"/>
      <c r="D52" s="368"/>
      <c r="E52" s="368"/>
      <c r="F52" s="368"/>
      <c r="G52" s="369"/>
    </row>
    <row r="53" spans="1:7" x14ac:dyDescent="0.2">
      <c r="B53" s="21"/>
      <c r="C53" s="336"/>
      <c r="D53" s="336"/>
      <c r="E53" s="336"/>
      <c r="F53" s="335"/>
      <c r="G53" s="20"/>
    </row>
    <row r="54" spans="1:7" ht="24.75" customHeight="1" x14ac:dyDescent="0.2">
      <c r="B54" s="370" t="s">
        <v>200</v>
      </c>
      <c r="C54" s="371"/>
      <c r="D54" s="371"/>
      <c r="E54" s="371"/>
      <c r="F54" s="371"/>
      <c r="G54" s="372"/>
    </row>
    <row r="55" spans="1:7" x14ac:dyDescent="0.2">
      <c r="B55" s="235"/>
      <c r="G55" s="20"/>
    </row>
    <row r="56" spans="1:7" x14ac:dyDescent="0.2">
      <c r="B56" s="334" t="s">
        <v>169</v>
      </c>
      <c r="C56" s="342"/>
      <c r="D56" s="342"/>
      <c r="E56" s="342"/>
      <c r="F56" s="342"/>
      <c r="G56" s="344"/>
    </row>
    <row r="57" spans="1:7" x14ac:dyDescent="0.2">
      <c r="A57" s="244"/>
      <c r="B57" s="345" t="s">
        <v>12</v>
      </c>
      <c r="C57" s="343"/>
      <c r="D57" s="343"/>
      <c r="E57" s="343"/>
      <c r="F57" s="335"/>
      <c r="G57" s="20"/>
    </row>
    <row r="58" spans="1:7" x14ac:dyDescent="0.2">
      <c r="B58" s="247"/>
      <c r="C58" s="337"/>
      <c r="D58" s="337"/>
      <c r="E58" s="337"/>
      <c r="F58" s="335"/>
      <c r="G58" s="20"/>
    </row>
    <row r="59" spans="1:7" ht="25.5" customHeight="1" x14ac:dyDescent="0.2">
      <c r="B59" s="370" t="s">
        <v>167</v>
      </c>
      <c r="C59" s="371"/>
      <c r="D59" s="371"/>
      <c r="E59" s="371"/>
      <c r="F59" s="371"/>
      <c r="G59" s="372"/>
    </row>
    <row r="60" spans="1:7" x14ac:dyDescent="0.2">
      <c r="B60" s="338"/>
      <c r="C60" s="339"/>
      <c r="D60" s="339"/>
      <c r="E60" s="339"/>
      <c r="F60" s="340"/>
      <c r="G60" s="341"/>
    </row>
    <row r="61" spans="1:7" x14ac:dyDescent="0.2">
      <c r="B61" s="361" t="s">
        <v>187</v>
      </c>
      <c r="C61" s="361"/>
      <c r="D61" s="361"/>
      <c r="E61" s="361"/>
      <c r="F61" s="361"/>
      <c r="G61" s="361"/>
    </row>
    <row r="62" spans="1:7" x14ac:dyDescent="0.2">
      <c r="B62" s="361"/>
      <c r="C62" s="361"/>
      <c r="D62" s="361"/>
      <c r="E62" s="361"/>
      <c r="F62" s="361"/>
      <c r="G62" s="361"/>
    </row>
    <row r="63" spans="1:7" ht="30" customHeight="1" x14ac:dyDescent="0.2">
      <c r="B63" s="361"/>
      <c r="C63" s="361"/>
      <c r="D63" s="361"/>
      <c r="E63" s="361"/>
      <c r="F63" s="361"/>
      <c r="G63" s="361"/>
    </row>
    <row r="64" spans="1:7" ht="15.75" x14ac:dyDescent="0.25">
      <c r="C64" s="22"/>
      <c r="D64" s="22"/>
      <c r="E64" s="22"/>
      <c r="F64" s="22"/>
      <c r="G64" s="22"/>
    </row>
    <row r="65" spans="2:7" ht="15.75" x14ac:dyDescent="0.25">
      <c r="B65" s="22"/>
      <c r="C65" s="22"/>
      <c r="D65" s="22"/>
      <c r="E65" s="22"/>
      <c r="F65" s="22"/>
      <c r="G65" s="22"/>
    </row>
  </sheetData>
  <sheetProtection algorithmName="SHA-512" hashValue="5TdU97fMnIJTWL5jVQ0YSRXD0b6AZA+4uLoFR657IZMvshOJVtqhutLY5YJsFgDP29aNjaE1XaV46Q3La4qLVA==" saltValue="ETZBC/IM/tgglBO0S/1wtw==" spinCount="100000" sheet="1" scenarios="1"/>
  <mergeCells count="28">
    <mergeCell ref="B2:G4"/>
    <mergeCell ref="B5:G7"/>
    <mergeCell ref="B8:G8"/>
    <mergeCell ref="B9:G9"/>
    <mergeCell ref="C11:F11"/>
    <mergeCell ref="B61:G63"/>
    <mergeCell ref="B31:B32"/>
    <mergeCell ref="C32:E32"/>
    <mergeCell ref="C34:E34"/>
    <mergeCell ref="C37:E37"/>
    <mergeCell ref="C39:E39"/>
    <mergeCell ref="B41:G42"/>
    <mergeCell ref="B52:G52"/>
    <mergeCell ref="B54:G54"/>
    <mergeCell ref="B59:G59"/>
    <mergeCell ref="B27:B28"/>
    <mergeCell ref="C16:F16"/>
    <mergeCell ref="B15:B19"/>
    <mergeCell ref="C17:F17"/>
    <mergeCell ref="C19:F19"/>
    <mergeCell ref="C18:F18"/>
    <mergeCell ref="C12:F12"/>
    <mergeCell ref="C44:E44"/>
    <mergeCell ref="C13:F13"/>
    <mergeCell ref="C15:F15"/>
    <mergeCell ref="C21:E21"/>
    <mergeCell ref="C23:E23"/>
    <mergeCell ref="C25:E25"/>
  </mergeCells>
  <hyperlinks>
    <hyperlink ref="B57" r:id="rId1" display="complianceandinspections@ifsc.gov.bz and to:" xr:uid="{31AB17E1-F931-4641-B910-CE55B65E74BA}"/>
  </hyperlinks>
  <pageMargins left="0.70866141732283472" right="0.70866141732283472" top="0.74803149606299213" bottom="0.74803149606299213" header="0.31496062992125984" footer="0.31496062992125984"/>
  <pageSetup scale="7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533400</xdr:colOff>
                    <xdr:row>27</xdr:row>
                    <xdr:rowOff>9525</xdr:rowOff>
                  </from>
                  <to>
                    <xdr:col>2</xdr:col>
                    <xdr:colOff>1152525</xdr:colOff>
                    <xdr:row>27</xdr:row>
                    <xdr:rowOff>161925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xdr:col>
                    <xdr:colOff>533400</xdr:colOff>
                    <xdr:row>27</xdr:row>
                    <xdr:rowOff>9525</xdr:rowOff>
                  </from>
                  <to>
                    <xdr:col>3</xdr:col>
                    <xdr:colOff>1152525</xdr:colOff>
                    <xdr:row>27</xdr:row>
                    <xdr:rowOff>161925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4</xdr:col>
                    <xdr:colOff>533400</xdr:colOff>
                    <xdr:row>27</xdr:row>
                    <xdr:rowOff>9525</xdr:rowOff>
                  </from>
                  <to>
                    <xdr:col>4</xdr:col>
                    <xdr:colOff>1152525</xdr:colOff>
                    <xdr:row>27</xdr:row>
                    <xdr:rowOff>161925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5</xdr:col>
                    <xdr:colOff>533400</xdr:colOff>
                    <xdr:row>27</xdr:row>
                    <xdr:rowOff>9525</xdr:rowOff>
                  </from>
                  <to>
                    <xdr:col>5</xdr:col>
                    <xdr:colOff>1152525</xdr:colOff>
                    <xdr:row>27</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A92A5368-E06F-4829-A199-04AD720B5FC4}">
          <x14:formula1>
            <xm:f>'Data Validation'!$B$1:$B$7</xm:f>
          </x14:formula1>
          <xm:sqref>C15:F15 C16:C19</xm:sqref>
        </x14:dataValidation>
        <x14:dataValidation type="list" allowBlank="1" showInputMessage="1" showErrorMessage="1" xr:uid="{BC64A17C-84A5-44BB-9822-241AB0B343E1}">
          <x14:formula1>
            <xm:f>'Data Validation'!$B$19:$B$20</xm:f>
          </x14:formula1>
          <xm:sqref>C25:E25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2A287-D3B6-4595-B071-C826784C01F9}">
  <sheetPr>
    <pageSetUpPr fitToPage="1"/>
  </sheetPr>
  <dimension ref="A1:O50"/>
  <sheetViews>
    <sheetView showGridLines="0" view="pageLayout" zoomScaleNormal="100" workbookViewId="0">
      <selection activeCell="C38" sqref="C38:O38"/>
    </sheetView>
  </sheetViews>
  <sheetFormatPr defaultRowHeight="15" x14ac:dyDescent="0.2"/>
  <cols>
    <col min="1" max="1" width="5.75" style="32" customWidth="1"/>
    <col min="2" max="2" width="4.625" style="32" customWidth="1"/>
    <col min="3" max="12" width="9" style="32"/>
    <col min="13" max="13" width="4.75" style="32" customWidth="1"/>
    <col min="14" max="14" width="3.125" style="32" customWidth="1"/>
    <col min="15" max="15" width="4.125" style="32" customWidth="1"/>
    <col min="16" max="16384" width="9" style="32"/>
  </cols>
  <sheetData>
    <row r="1" spans="1:15" ht="5.25" customHeight="1" x14ac:dyDescent="0.2">
      <c r="A1" s="377"/>
      <c r="B1" s="377"/>
      <c r="C1" s="377"/>
      <c r="D1" s="377"/>
      <c r="E1" s="377"/>
      <c r="F1" s="377"/>
      <c r="G1" s="377"/>
      <c r="H1" s="377"/>
      <c r="I1" s="377"/>
    </row>
    <row r="2" spans="1:15" ht="15" customHeight="1" x14ac:dyDescent="0.2">
      <c r="A2" s="378" t="s">
        <v>201</v>
      </c>
      <c r="B2" s="378"/>
      <c r="C2" s="378"/>
      <c r="D2" s="378"/>
      <c r="E2" s="378"/>
      <c r="F2" s="378"/>
      <c r="G2" s="378"/>
      <c r="H2" s="378"/>
      <c r="I2" s="378"/>
      <c r="J2" s="378"/>
      <c r="K2" s="378"/>
      <c r="L2" s="378"/>
      <c r="M2" s="378"/>
      <c r="N2" s="378"/>
    </row>
    <row r="3" spans="1:15" ht="5.25" customHeight="1" x14ac:dyDescent="0.2">
      <c r="A3" s="377"/>
      <c r="B3" s="377"/>
      <c r="C3" s="377"/>
      <c r="D3" s="377"/>
      <c r="E3" s="377"/>
      <c r="F3" s="377"/>
      <c r="G3" s="377"/>
      <c r="H3" s="377"/>
      <c r="I3" s="377"/>
    </row>
    <row r="4" spans="1:15" ht="33.75" customHeight="1" x14ac:dyDescent="0.2">
      <c r="A4" s="35" t="s">
        <v>202</v>
      </c>
      <c r="B4" s="378" t="s">
        <v>203</v>
      </c>
      <c r="C4" s="378"/>
      <c r="D4" s="378"/>
      <c r="E4" s="378"/>
      <c r="F4" s="378"/>
      <c r="G4" s="378"/>
      <c r="H4" s="378"/>
      <c r="I4" s="378"/>
      <c r="J4" s="378"/>
      <c r="K4" s="378"/>
      <c r="L4" s="378"/>
      <c r="M4" s="378"/>
      <c r="N4" s="378"/>
      <c r="O4" s="378"/>
    </row>
    <row r="5" spans="1:15" ht="6.95" customHeight="1" x14ac:dyDescent="0.2">
      <c r="A5" s="377"/>
      <c r="B5" s="377"/>
      <c r="C5" s="377"/>
      <c r="D5" s="377"/>
      <c r="E5" s="377"/>
      <c r="F5" s="377"/>
      <c r="G5" s="377"/>
      <c r="H5" s="377"/>
      <c r="I5" s="377"/>
    </row>
    <row r="6" spans="1:15" ht="18" customHeight="1" x14ac:dyDescent="0.2">
      <c r="A6" s="35" t="s">
        <v>204</v>
      </c>
      <c r="B6" s="378" t="s">
        <v>205</v>
      </c>
      <c r="C6" s="378"/>
      <c r="D6" s="378"/>
      <c r="E6" s="378"/>
      <c r="F6" s="378"/>
      <c r="G6" s="378"/>
      <c r="H6" s="378"/>
      <c r="I6" s="378"/>
      <c r="J6" s="378"/>
      <c r="K6" s="378"/>
      <c r="L6" s="378"/>
      <c r="M6" s="378"/>
      <c r="N6" s="378"/>
    </row>
    <row r="7" spans="1:15" ht="30.75" customHeight="1" x14ac:dyDescent="0.2">
      <c r="B7" s="346" t="s">
        <v>206</v>
      </c>
      <c r="C7" s="378" t="s">
        <v>233</v>
      </c>
      <c r="D7" s="378"/>
      <c r="E7" s="378"/>
      <c r="F7" s="378"/>
      <c r="G7" s="378"/>
      <c r="H7" s="378"/>
      <c r="I7" s="378"/>
      <c r="J7" s="378"/>
      <c r="K7" s="378"/>
      <c r="L7" s="378"/>
      <c r="M7" s="378"/>
      <c r="N7" s="378"/>
      <c r="O7" s="378"/>
    </row>
    <row r="8" spans="1:15" ht="16.5" customHeight="1" x14ac:dyDescent="0.2">
      <c r="B8" s="346" t="s">
        <v>207</v>
      </c>
      <c r="C8" s="378" t="s">
        <v>208</v>
      </c>
      <c r="D8" s="378"/>
      <c r="E8" s="378"/>
      <c r="F8" s="378"/>
      <c r="G8" s="378"/>
      <c r="H8" s="378"/>
      <c r="I8" s="378"/>
      <c r="J8" s="378"/>
      <c r="K8" s="378"/>
      <c r="L8" s="378"/>
      <c r="M8" s="378"/>
      <c r="N8" s="378"/>
      <c r="O8" s="378"/>
    </row>
    <row r="9" spans="1:15" ht="6.95" customHeight="1" x14ac:dyDescent="0.2">
      <c r="A9" s="377"/>
      <c r="B9" s="377"/>
      <c r="C9" s="377"/>
      <c r="D9" s="377"/>
      <c r="E9" s="377"/>
      <c r="F9" s="377"/>
      <c r="G9" s="377"/>
      <c r="H9" s="377"/>
      <c r="I9" s="377"/>
    </row>
    <row r="10" spans="1:15" ht="15" customHeight="1" x14ac:dyDescent="0.2">
      <c r="A10" s="35" t="s">
        <v>211</v>
      </c>
      <c r="B10" s="378" t="s">
        <v>210</v>
      </c>
      <c r="C10" s="378"/>
      <c r="D10" s="378"/>
      <c r="E10" s="378"/>
      <c r="F10" s="378"/>
      <c r="G10" s="378"/>
      <c r="H10" s="378"/>
      <c r="I10" s="378"/>
      <c r="J10" s="378"/>
      <c r="K10" s="378"/>
      <c r="L10" s="378"/>
      <c r="M10" s="378"/>
      <c r="N10" s="378"/>
    </row>
    <row r="11" spans="1:15" ht="6.95" customHeight="1" x14ac:dyDescent="0.2">
      <c r="A11" s="377"/>
      <c r="B11" s="377"/>
      <c r="C11" s="377"/>
      <c r="D11" s="377"/>
      <c r="E11" s="377"/>
      <c r="F11" s="377"/>
      <c r="G11" s="377"/>
      <c r="H11" s="377"/>
      <c r="I11" s="377"/>
    </row>
    <row r="12" spans="1:15" ht="35.25" customHeight="1" x14ac:dyDescent="0.2">
      <c r="A12" s="35" t="s">
        <v>209</v>
      </c>
      <c r="B12" s="378" t="s">
        <v>228</v>
      </c>
      <c r="C12" s="378"/>
      <c r="D12" s="378"/>
      <c r="E12" s="378"/>
      <c r="F12" s="378"/>
      <c r="G12" s="378"/>
      <c r="H12" s="378"/>
      <c r="I12" s="378"/>
      <c r="J12" s="378"/>
      <c r="K12" s="378"/>
      <c r="L12" s="378"/>
      <c r="M12" s="378"/>
      <c r="N12" s="378"/>
      <c r="O12" s="378"/>
    </row>
    <row r="13" spans="1:15" ht="6.95" customHeight="1" x14ac:dyDescent="0.2">
      <c r="A13" s="377"/>
      <c r="B13" s="377"/>
      <c r="C13" s="377"/>
      <c r="D13" s="377"/>
      <c r="E13" s="377"/>
      <c r="F13" s="377"/>
      <c r="G13" s="377"/>
      <c r="H13" s="377"/>
      <c r="I13" s="377"/>
    </row>
    <row r="14" spans="1:15" ht="57.75" customHeight="1" x14ac:dyDescent="0.2">
      <c r="A14" s="380" t="s">
        <v>227</v>
      </c>
      <c r="B14" s="380"/>
      <c r="C14" s="380"/>
      <c r="D14" s="380"/>
      <c r="E14" s="380"/>
      <c r="F14" s="380"/>
      <c r="G14" s="380"/>
      <c r="H14" s="380"/>
      <c r="I14" s="380"/>
      <c r="J14" s="380"/>
      <c r="K14" s="380"/>
      <c r="L14" s="380"/>
      <c r="M14" s="380"/>
      <c r="N14" s="380"/>
      <c r="O14" s="380"/>
    </row>
    <row r="15" spans="1:15" ht="6.95" customHeight="1" x14ac:dyDescent="0.2">
      <c r="A15" s="377"/>
      <c r="B15" s="377"/>
      <c r="C15" s="377"/>
      <c r="D15" s="377"/>
      <c r="E15" s="377"/>
      <c r="F15" s="377"/>
      <c r="G15" s="377"/>
      <c r="H15" s="377"/>
      <c r="I15" s="377"/>
    </row>
    <row r="16" spans="1:15" ht="15" customHeight="1" x14ac:dyDescent="0.2">
      <c r="B16" s="346" t="s">
        <v>78</v>
      </c>
      <c r="C16" s="379" t="s">
        <v>212</v>
      </c>
      <c r="D16" s="379"/>
      <c r="E16" s="379"/>
      <c r="F16" s="379"/>
      <c r="G16" s="379"/>
      <c r="H16" s="379"/>
      <c r="I16" s="379"/>
      <c r="J16" s="379"/>
      <c r="K16" s="379"/>
      <c r="L16" s="379"/>
      <c r="M16" s="379"/>
      <c r="N16" s="379"/>
    </row>
    <row r="17" spans="1:15" ht="45.75" customHeight="1" x14ac:dyDescent="0.2">
      <c r="B17" s="346"/>
      <c r="C17" s="378" t="s">
        <v>221</v>
      </c>
      <c r="D17" s="378"/>
      <c r="E17" s="378"/>
      <c r="F17" s="378"/>
      <c r="G17" s="378"/>
      <c r="H17" s="378"/>
      <c r="I17" s="378"/>
      <c r="J17" s="378"/>
      <c r="K17" s="378"/>
      <c r="L17" s="378"/>
      <c r="M17" s="378"/>
      <c r="N17" s="378"/>
      <c r="O17" s="378"/>
    </row>
    <row r="18" spans="1:15" ht="6.95" customHeight="1" x14ac:dyDescent="0.2">
      <c r="A18" s="377"/>
      <c r="B18" s="377"/>
      <c r="C18" s="377"/>
      <c r="D18" s="377"/>
      <c r="E18" s="377"/>
      <c r="F18" s="377"/>
      <c r="G18" s="377"/>
      <c r="H18" s="377"/>
      <c r="I18" s="377"/>
    </row>
    <row r="19" spans="1:15" x14ac:dyDescent="0.2">
      <c r="B19" s="346"/>
      <c r="C19" s="378" t="s">
        <v>218</v>
      </c>
      <c r="D19" s="378"/>
      <c r="E19" s="378"/>
      <c r="F19" s="378"/>
      <c r="G19" s="378"/>
      <c r="H19" s="378"/>
      <c r="I19" s="378"/>
      <c r="J19" s="378"/>
      <c r="K19" s="378"/>
      <c r="L19" s="378"/>
      <c r="M19" s="378"/>
      <c r="N19" s="378"/>
    </row>
    <row r="20" spans="1:15" ht="6.95" customHeight="1" x14ac:dyDescent="0.2">
      <c r="A20" s="377"/>
      <c r="B20" s="377"/>
      <c r="C20" s="377"/>
      <c r="D20" s="377"/>
      <c r="E20" s="377"/>
      <c r="F20" s="377"/>
      <c r="G20" s="377"/>
      <c r="H20" s="377"/>
      <c r="I20" s="377"/>
    </row>
    <row r="21" spans="1:15" ht="15" customHeight="1" x14ac:dyDescent="0.2">
      <c r="B21" s="346" t="s">
        <v>79</v>
      </c>
      <c r="C21" s="379" t="s">
        <v>213</v>
      </c>
      <c r="D21" s="379"/>
      <c r="E21" s="379"/>
      <c r="F21" s="379"/>
      <c r="G21" s="379"/>
      <c r="H21" s="379"/>
      <c r="I21" s="379"/>
      <c r="J21" s="379"/>
      <c r="K21" s="379"/>
      <c r="L21" s="379"/>
      <c r="M21" s="379"/>
      <c r="N21" s="379"/>
    </row>
    <row r="22" spans="1:15" ht="32.25" customHeight="1" x14ac:dyDescent="0.2">
      <c r="B22" s="346"/>
      <c r="C22" s="378" t="s">
        <v>214</v>
      </c>
      <c r="D22" s="378"/>
      <c r="E22" s="378"/>
      <c r="F22" s="378"/>
      <c r="G22" s="378"/>
      <c r="H22" s="378"/>
      <c r="I22" s="378"/>
      <c r="J22" s="378"/>
      <c r="K22" s="378"/>
      <c r="L22" s="378"/>
      <c r="M22" s="378"/>
      <c r="N22" s="378"/>
      <c r="O22" s="378"/>
    </row>
    <row r="23" spans="1:15" ht="6.95" customHeight="1" x14ac:dyDescent="0.2">
      <c r="A23" s="377"/>
      <c r="B23" s="377"/>
      <c r="C23" s="377"/>
      <c r="D23" s="377"/>
      <c r="E23" s="377"/>
      <c r="F23" s="377"/>
      <c r="G23" s="377"/>
      <c r="H23" s="377"/>
      <c r="I23" s="377"/>
    </row>
    <row r="24" spans="1:15" ht="46.5" customHeight="1" x14ac:dyDescent="0.2">
      <c r="C24" s="378" t="s">
        <v>215</v>
      </c>
      <c r="D24" s="378"/>
      <c r="E24" s="378"/>
      <c r="F24" s="378"/>
      <c r="G24" s="378"/>
      <c r="H24" s="378"/>
      <c r="I24" s="378"/>
      <c r="J24" s="378"/>
      <c r="K24" s="378"/>
      <c r="L24" s="378"/>
      <c r="M24" s="378"/>
      <c r="N24" s="378"/>
      <c r="O24" s="378"/>
    </row>
    <row r="25" spans="1:15" ht="6.95" customHeight="1" x14ac:dyDescent="0.2"/>
    <row r="26" spans="1:15" x14ac:dyDescent="0.2">
      <c r="B26" s="346"/>
      <c r="C26" s="378" t="s">
        <v>218</v>
      </c>
      <c r="D26" s="378"/>
      <c r="E26" s="378"/>
      <c r="F26" s="378"/>
      <c r="G26" s="378"/>
      <c r="H26" s="378"/>
      <c r="I26" s="378"/>
      <c r="J26" s="378"/>
      <c r="K26" s="378"/>
      <c r="L26" s="378"/>
      <c r="M26" s="378"/>
      <c r="N26" s="378"/>
    </row>
    <row r="27" spans="1:15" ht="6.95" customHeight="1" x14ac:dyDescent="0.2">
      <c r="A27" s="377"/>
      <c r="B27" s="377"/>
      <c r="C27" s="377"/>
      <c r="D27" s="377"/>
      <c r="E27" s="377"/>
      <c r="F27" s="377"/>
      <c r="G27" s="377"/>
      <c r="H27" s="377"/>
      <c r="I27" s="377"/>
    </row>
    <row r="28" spans="1:15" ht="15" customHeight="1" x14ac:dyDescent="0.2">
      <c r="B28" s="346" t="s">
        <v>80</v>
      </c>
      <c r="C28" s="379" t="s">
        <v>216</v>
      </c>
      <c r="D28" s="379"/>
      <c r="E28" s="379"/>
      <c r="F28" s="379"/>
      <c r="G28" s="379"/>
      <c r="H28" s="379"/>
      <c r="I28" s="379"/>
      <c r="J28" s="379"/>
      <c r="K28" s="379"/>
      <c r="L28" s="379"/>
      <c r="M28" s="379"/>
      <c r="N28" s="379"/>
    </row>
    <row r="29" spans="1:15" ht="56.25" customHeight="1" x14ac:dyDescent="0.2">
      <c r="B29" s="346"/>
      <c r="C29" s="378" t="s">
        <v>222</v>
      </c>
      <c r="D29" s="378"/>
      <c r="E29" s="378"/>
      <c r="F29" s="378"/>
      <c r="G29" s="378"/>
      <c r="H29" s="378"/>
      <c r="I29" s="378"/>
      <c r="J29" s="378"/>
      <c r="K29" s="378"/>
      <c r="L29" s="378"/>
      <c r="M29" s="378"/>
      <c r="N29" s="378"/>
      <c r="O29" s="378"/>
    </row>
    <row r="30" spans="1:15" ht="6.95" customHeight="1" x14ac:dyDescent="0.2">
      <c r="A30" s="377"/>
      <c r="B30" s="377"/>
      <c r="C30" s="377"/>
      <c r="D30" s="377"/>
      <c r="E30" s="377"/>
      <c r="F30" s="377"/>
      <c r="G30" s="377"/>
      <c r="H30" s="377"/>
      <c r="I30" s="377"/>
    </row>
    <row r="31" spans="1:15" ht="28.5" customHeight="1" x14ac:dyDescent="0.2">
      <c r="C31" s="378" t="s">
        <v>217</v>
      </c>
      <c r="D31" s="378"/>
      <c r="E31" s="378"/>
      <c r="F31" s="378"/>
      <c r="G31" s="378"/>
      <c r="H31" s="378"/>
      <c r="I31" s="378"/>
      <c r="J31" s="378"/>
      <c r="K31" s="378"/>
      <c r="L31" s="378"/>
      <c r="M31" s="378"/>
      <c r="N31" s="378"/>
      <c r="O31" s="378"/>
    </row>
    <row r="32" spans="1:15" ht="6.95" customHeight="1" x14ac:dyDescent="0.2"/>
    <row r="33" spans="1:15" ht="15" customHeight="1" x14ac:dyDescent="0.2">
      <c r="B33" s="346"/>
      <c r="C33" s="378" t="s">
        <v>218</v>
      </c>
      <c r="D33" s="378"/>
      <c r="E33" s="378"/>
      <c r="F33" s="378"/>
      <c r="G33" s="378"/>
      <c r="H33" s="378"/>
      <c r="I33" s="378"/>
      <c r="J33" s="378"/>
      <c r="K33" s="378"/>
      <c r="L33" s="378"/>
      <c r="M33" s="378"/>
      <c r="N33" s="378"/>
      <c r="O33" s="378"/>
    </row>
    <row r="34" spans="1:15" ht="6.95" customHeight="1" x14ac:dyDescent="0.2">
      <c r="A34" s="377"/>
      <c r="B34" s="377"/>
      <c r="C34" s="377"/>
      <c r="D34" s="377"/>
      <c r="E34" s="377"/>
      <c r="F34" s="377"/>
      <c r="G34" s="377"/>
      <c r="H34" s="377"/>
      <c r="I34" s="377"/>
    </row>
    <row r="35" spans="1:15" ht="46.5" customHeight="1" x14ac:dyDescent="0.2">
      <c r="C35" s="378" t="s">
        <v>223</v>
      </c>
      <c r="D35" s="378"/>
      <c r="E35" s="378"/>
      <c r="F35" s="378"/>
      <c r="G35" s="378"/>
      <c r="H35" s="378"/>
      <c r="I35" s="378"/>
      <c r="J35" s="378"/>
      <c r="K35" s="378"/>
      <c r="L35" s="378"/>
      <c r="M35" s="378"/>
      <c r="N35" s="378"/>
      <c r="O35" s="378"/>
    </row>
    <row r="36" spans="1:15" ht="6.95" customHeight="1" x14ac:dyDescent="0.2">
      <c r="A36" s="377"/>
      <c r="B36" s="377"/>
      <c r="C36" s="377"/>
      <c r="D36" s="377"/>
      <c r="E36" s="377"/>
      <c r="F36" s="377"/>
      <c r="G36" s="377"/>
      <c r="H36" s="377"/>
      <c r="I36" s="377"/>
    </row>
    <row r="37" spans="1:15" ht="15" customHeight="1" x14ac:dyDescent="0.2">
      <c r="B37" s="346" t="s">
        <v>92</v>
      </c>
      <c r="C37" s="379" t="s">
        <v>219</v>
      </c>
      <c r="D37" s="379"/>
      <c r="E37" s="379"/>
      <c r="F37" s="379"/>
      <c r="G37" s="379"/>
      <c r="H37" s="379"/>
      <c r="I37" s="379"/>
      <c r="J37" s="379"/>
      <c r="K37" s="379"/>
      <c r="L37" s="379"/>
      <c r="M37" s="379"/>
      <c r="N37" s="379"/>
    </row>
    <row r="38" spans="1:15" ht="59.25" customHeight="1" x14ac:dyDescent="0.2">
      <c r="B38" s="346"/>
      <c r="C38" s="378" t="s">
        <v>220</v>
      </c>
      <c r="D38" s="378"/>
      <c r="E38" s="378"/>
      <c r="F38" s="378"/>
      <c r="G38" s="378"/>
      <c r="H38" s="378"/>
      <c r="I38" s="378"/>
      <c r="J38" s="378"/>
      <c r="K38" s="378"/>
      <c r="L38" s="378"/>
      <c r="M38" s="378"/>
      <c r="N38" s="378"/>
      <c r="O38" s="378"/>
    </row>
    <row r="39" spans="1:15" ht="6.95" customHeight="1" x14ac:dyDescent="0.2">
      <c r="A39" s="377"/>
      <c r="B39" s="377"/>
      <c r="C39" s="377"/>
      <c r="D39" s="377"/>
      <c r="E39" s="377"/>
      <c r="F39" s="377"/>
      <c r="G39" s="377"/>
      <c r="H39" s="377"/>
      <c r="I39" s="377"/>
    </row>
    <row r="40" spans="1:15" x14ac:dyDescent="0.2">
      <c r="B40" s="346"/>
      <c r="C40" s="378" t="s">
        <v>218</v>
      </c>
      <c r="D40" s="378"/>
      <c r="E40" s="378"/>
      <c r="F40" s="378"/>
      <c r="G40" s="378"/>
      <c r="H40" s="378"/>
      <c r="I40" s="378"/>
      <c r="J40" s="378"/>
      <c r="K40" s="378"/>
      <c r="L40" s="378"/>
      <c r="M40" s="378"/>
      <c r="N40" s="378"/>
    </row>
    <row r="41" spans="1:15" ht="6.95" customHeight="1" x14ac:dyDescent="0.2">
      <c r="A41" s="377"/>
      <c r="B41" s="377"/>
      <c r="C41" s="377"/>
      <c r="D41" s="377"/>
      <c r="E41" s="377"/>
      <c r="F41" s="377"/>
      <c r="G41" s="377"/>
      <c r="H41" s="377"/>
      <c r="I41" s="377"/>
    </row>
    <row r="42" spans="1:15" ht="15" customHeight="1" x14ac:dyDescent="0.2">
      <c r="B42" s="346" t="s">
        <v>93</v>
      </c>
      <c r="C42" s="379" t="s">
        <v>224</v>
      </c>
      <c r="D42" s="379"/>
      <c r="E42" s="379"/>
      <c r="F42" s="379"/>
      <c r="G42" s="379"/>
      <c r="H42" s="379"/>
      <c r="I42" s="379"/>
      <c r="J42" s="379"/>
      <c r="K42" s="379"/>
      <c r="L42" s="379"/>
      <c r="M42" s="379"/>
      <c r="N42" s="379"/>
    </row>
    <row r="43" spans="1:15" ht="29.25" customHeight="1" x14ac:dyDescent="0.2">
      <c r="B43" s="346"/>
      <c r="C43" s="378" t="s">
        <v>225</v>
      </c>
      <c r="D43" s="378"/>
      <c r="E43" s="378"/>
      <c r="F43" s="378"/>
      <c r="G43" s="378"/>
      <c r="H43" s="378"/>
      <c r="I43" s="378"/>
      <c r="J43" s="378"/>
      <c r="K43" s="378"/>
      <c r="L43" s="378"/>
      <c r="M43" s="378"/>
      <c r="N43" s="378"/>
      <c r="O43" s="378"/>
    </row>
    <row r="44" spans="1:15" x14ac:dyDescent="0.2">
      <c r="A44" s="377"/>
      <c r="B44" s="377"/>
      <c r="C44" s="377"/>
      <c r="D44" s="377"/>
      <c r="E44" s="377"/>
      <c r="F44" s="377"/>
      <c r="G44" s="377"/>
      <c r="H44" s="377"/>
      <c r="I44" s="377"/>
    </row>
    <row r="45" spans="1:15" ht="24" customHeight="1" x14ac:dyDescent="0.2">
      <c r="A45" s="378" t="s">
        <v>226</v>
      </c>
      <c r="B45" s="378"/>
      <c r="C45" s="378"/>
      <c r="D45" s="378"/>
      <c r="E45" s="378"/>
      <c r="F45" s="378"/>
      <c r="G45" s="378"/>
      <c r="H45" s="378"/>
      <c r="I45" s="378"/>
      <c r="J45" s="378"/>
      <c r="K45" s="378"/>
      <c r="L45" s="378"/>
      <c r="M45" s="378"/>
      <c r="N45" s="378"/>
      <c r="O45" s="378"/>
    </row>
    <row r="46" spans="1:15" x14ac:dyDescent="0.2">
      <c r="A46" s="377"/>
      <c r="B46" s="377"/>
      <c r="C46" s="377"/>
      <c r="D46" s="377"/>
      <c r="E46" s="377"/>
      <c r="F46" s="377"/>
      <c r="G46" s="377"/>
      <c r="H46" s="377"/>
      <c r="I46" s="377"/>
    </row>
    <row r="47" spans="1:15" x14ac:dyDescent="0.2">
      <c r="A47" s="377"/>
      <c r="B47" s="377"/>
      <c r="C47" s="377"/>
      <c r="D47" s="377"/>
      <c r="E47" s="377"/>
      <c r="F47" s="377"/>
      <c r="G47" s="377"/>
      <c r="H47" s="377"/>
      <c r="I47" s="377"/>
    </row>
    <row r="48" spans="1:15" x14ac:dyDescent="0.2">
      <c r="A48" s="377"/>
      <c r="B48" s="377"/>
      <c r="C48" s="377"/>
      <c r="D48" s="377"/>
      <c r="E48" s="377"/>
      <c r="F48" s="377"/>
      <c r="G48" s="377"/>
      <c r="H48" s="377"/>
      <c r="I48" s="377"/>
    </row>
    <row r="49" spans="1:9" x14ac:dyDescent="0.2">
      <c r="A49" s="377"/>
      <c r="B49" s="377"/>
      <c r="C49" s="377"/>
      <c r="D49" s="377"/>
      <c r="E49" s="377"/>
      <c r="F49" s="377"/>
      <c r="G49" s="377"/>
      <c r="H49" s="377"/>
      <c r="I49" s="377"/>
    </row>
    <row r="50" spans="1:9" x14ac:dyDescent="0.2">
      <c r="A50" s="377"/>
      <c r="B50" s="377"/>
      <c r="C50" s="377"/>
      <c r="D50" s="377"/>
      <c r="E50" s="377"/>
      <c r="F50" s="377"/>
      <c r="G50" s="377"/>
      <c r="H50" s="377"/>
      <c r="I50" s="377"/>
    </row>
  </sheetData>
  <sheetProtection algorithmName="SHA-512" hashValue="iiRLT1yA7MkoBjpqzKvKM5rp+XsRp+evtFrD6P0NbtldXD/YAB7Uj4nksgaltUlukFPvWBwy5hXWBcVytYgCzg==" saltValue="xEUoPyg81CycpcIcRZOyoA==" spinCount="100000" sheet="1" objects="1" scenarios="1"/>
  <mergeCells count="48">
    <mergeCell ref="A1:I1"/>
    <mergeCell ref="A3:I3"/>
    <mergeCell ref="A49:I49"/>
    <mergeCell ref="A50:I50"/>
    <mergeCell ref="A36:I36"/>
    <mergeCell ref="A39:I39"/>
    <mergeCell ref="A23:I23"/>
    <mergeCell ref="A27:I27"/>
    <mergeCell ref="C26:N26"/>
    <mergeCell ref="C28:N28"/>
    <mergeCell ref="C24:O24"/>
    <mergeCell ref="A44:I44"/>
    <mergeCell ref="A46:I46"/>
    <mergeCell ref="A41:I41"/>
    <mergeCell ref="C42:N42"/>
    <mergeCell ref="A34:I34"/>
    <mergeCell ref="A30:I30"/>
    <mergeCell ref="C29:O29"/>
    <mergeCell ref="A2:N2"/>
    <mergeCell ref="B6:N6"/>
    <mergeCell ref="A47:I47"/>
    <mergeCell ref="A5:I5"/>
    <mergeCell ref="B4:O4"/>
    <mergeCell ref="C7:O7"/>
    <mergeCell ref="C8:O8"/>
    <mergeCell ref="A45:O45"/>
    <mergeCell ref="C31:O31"/>
    <mergeCell ref="C33:O33"/>
    <mergeCell ref="C35:O35"/>
    <mergeCell ref="C37:N37"/>
    <mergeCell ref="C38:O38"/>
    <mergeCell ref="C40:N40"/>
    <mergeCell ref="A48:I48"/>
    <mergeCell ref="A9:I9"/>
    <mergeCell ref="A11:I11"/>
    <mergeCell ref="A13:I13"/>
    <mergeCell ref="B10:N10"/>
    <mergeCell ref="A18:I18"/>
    <mergeCell ref="A20:I20"/>
    <mergeCell ref="A15:I15"/>
    <mergeCell ref="C17:O17"/>
    <mergeCell ref="C16:N16"/>
    <mergeCell ref="C19:N19"/>
    <mergeCell ref="C21:N21"/>
    <mergeCell ref="C22:O22"/>
    <mergeCell ref="B12:O12"/>
    <mergeCell ref="A14:O14"/>
    <mergeCell ref="C43:O43"/>
  </mergeCells>
  <pageMargins left="0.74803149606299213" right="0.74803149606299213" top="0.9055118110236221" bottom="0.74803149606299213" header="0.31496062992125984" footer="0.31496062992125984"/>
  <pageSetup scale="73" orientation="portrait" r:id="rId1"/>
  <headerFooter>
    <oddHeader>&amp;L&amp;"Georgia,Bold"INSTRUCTIONS FOR THE COMPLETION OF THE
INTERIM FINANCIAL STATEMENTS (FSCREP1)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98826-EC2C-45CC-93C5-1C98835FF41D}">
  <sheetPr>
    <pageSetUpPr fitToPage="1"/>
  </sheetPr>
  <dimension ref="A1:K52"/>
  <sheetViews>
    <sheetView showGridLines="0" view="pageLayout" zoomScale="85" zoomScaleNormal="120" zoomScalePageLayoutView="85" workbookViewId="0">
      <selection activeCell="G6" sqref="G6"/>
    </sheetView>
  </sheetViews>
  <sheetFormatPr defaultColWidth="7.625" defaultRowHeight="15" outlineLevelRow="2" x14ac:dyDescent="0.2"/>
  <cols>
    <col min="1" max="1" width="5.375" style="40" bestFit="1" customWidth="1"/>
    <col min="2" max="3" width="3.25" style="40" customWidth="1"/>
    <col min="4" max="4" width="24.125" style="40" customWidth="1"/>
    <col min="5" max="5" width="16.75" style="33" bestFit="1" customWidth="1"/>
    <col min="6" max="6" width="1.875" style="33" customWidth="1"/>
    <col min="7" max="7" width="16.25" style="33" customWidth="1"/>
    <col min="8" max="8" width="1.875" style="33" customWidth="1"/>
    <col min="9" max="9" width="16.25" style="33" customWidth="1"/>
    <col min="10" max="10" width="1.875" style="33" customWidth="1"/>
    <col min="11" max="11" width="17.125" style="33" customWidth="1"/>
    <col min="12" max="16384" width="7.625" style="40"/>
  </cols>
  <sheetData>
    <row r="1" spans="1:11" x14ac:dyDescent="0.2">
      <c r="A1" s="24"/>
      <c r="B1" s="24"/>
      <c r="C1" s="24"/>
      <c r="D1" s="24"/>
      <c r="E1" s="23"/>
      <c r="F1" s="23"/>
      <c r="G1" s="23"/>
      <c r="H1" s="23"/>
      <c r="I1" s="23"/>
      <c r="J1" s="23"/>
      <c r="K1" s="23"/>
    </row>
    <row r="2" spans="1:11" s="70" customFormat="1" x14ac:dyDescent="0.2">
      <c r="A2" s="66"/>
      <c r="B2" s="66"/>
      <c r="C2" s="66"/>
      <c r="D2" s="66"/>
      <c r="E2" s="67" t="s">
        <v>13</v>
      </c>
      <c r="F2" s="66"/>
      <c r="G2" s="67" t="s">
        <v>14</v>
      </c>
      <c r="H2" s="66"/>
      <c r="I2" s="67" t="s">
        <v>15</v>
      </c>
      <c r="J2" s="66"/>
      <c r="K2" s="67" t="s">
        <v>16</v>
      </c>
    </row>
    <row r="3" spans="1:11" ht="7.15" customHeight="1" x14ac:dyDescent="0.2">
      <c r="A3" s="71"/>
      <c r="B3" s="71"/>
      <c r="C3" s="71"/>
      <c r="D3" s="71"/>
      <c r="E3" s="72"/>
      <c r="F3" s="72"/>
      <c r="G3" s="72"/>
      <c r="H3" s="72"/>
      <c r="I3" s="72"/>
      <c r="J3" s="72"/>
      <c r="K3" s="72"/>
    </row>
    <row r="4" spans="1:11" ht="15" customHeight="1" x14ac:dyDescent="0.2">
      <c r="A4" s="55" t="s">
        <v>17</v>
      </c>
      <c r="B4" s="396" t="s">
        <v>18</v>
      </c>
      <c r="C4" s="396"/>
      <c r="D4" s="396"/>
      <c r="E4" s="121"/>
      <c r="F4" s="125"/>
      <c r="G4" s="122"/>
      <c r="H4" s="125"/>
      <c r="I4" s="122"/>
      <c r="J4" s="125"/>
      <c r="K4" s="123"/>
    </row>
    <row r="5" spans="1:11" ht="15.75" customHeight="1" x14ac:dyDescent="0.2">
      <c r="A5" s="77" t="s">
        <v>19</v>
      </c>
      <c r="B5" s="395"/>
      <c r="C5" s="395"/>
      <c r="D5" s="395"/>
      <c r="E5" s="246"/>
      <c r="F5" s="190"/>
      <c r="G5" s="191"/>
      <c r="H5" s="190"/>
      <c r="I5" s="191"/>
      <c r="J5" s="190"/>
      <c r="K5" s="192"/>
    </row>
    <row r="6" spans="1:11" ht="15.75" customHeight="1" x14ac:dyDescent="0.2">
      <c r="A6" s="77" t="s">
        <v>20</v>
      </c>
      <c r="B6" s="395"/>
      <c r="C6" s="395"/>
      <c r="D6" s="395"/>
      <c r="E6" s="189"/>
      <c r="F6" s="190"/>
      <c r="G6" s="191"/>
      <c r="H6" s="190"/>
      <c r="I6" s="191"/>
      <c r="J6" s="190"/>
      <c r="K6" s="192"/>
    </row>
    <row r="7" spans="1:11" ht="15.75" customHeight="1" x14ac:dyDescent="0.2">
      <c r="A7" s="77" t="s">
        <v>21</v>
      </c>
      <c r="B7" s="395"/>
      <c r="C7" s="395"/>
      <c r="D7" s="395"/>
      <c r="E7" s="189"/>
      <c r="F7" s="190"/>
      <c r="G7" s="191"/>
      <c r="H7" s="190"/>
      <c r="I7" s="191"/>
      <c r="J7" s="190"/>
      <c r="K7" s="192"/>
    </row>
    <row r="8" spans="1:11" ht="15.75" customHeight="1" x14ac:dyDescent="0.2">
      <c r="A8" s="77" t="s">
        <v>22</v>
      </c>
      <c r="B8" s="395"/>
      <c r="C8" s="395"/>
      <c r="D8" s="395"/>
      <c r="E8" s="189"/>
      <c r="F8" s="190"/>
      <c r="G8" s="191"/>
      <c r="H8" s="190"/>
      <c r="I8" s="191"/>
      <c r="J8" s="190"/>
      <c r="K8" s="192"/>
    </row>
    <row r="9" spans="1:11" ht="15.75" customHeight="1" x14ac:dyDescent="0.2">
      <c r="A9" s="77" t="s">
        <v>23</v>
      </c>
      <c r="B9" s="395"/>
      <c r="C9" s="395"/>
      <c r="D9" s="395"/>
      <c r="E9" s="189"/>
      <c r="F9" s="190"/>
      <c r="G9" s="191"/>
      <c r="H9" s="190"/>
      <c r="I9" s="191"/>
      <c r="J9" s="190"/>
      <c r="K9" s="192"/>
    </row>
    <row r="10" spans="1:11" ht="15.75" customHeight="1" x14ac:dyDescent="0.2">
      <c r="A10" s="77" t="s">
        <v>24</v>
      </c>
      <c r="B10" s="395"/>
      <c r="C10" s="395"/>
      <c r="D10" s="395"/>
      <c r="E10" s="189"/>
      <c r="F10" s="190"/>
      <c r="G10" s="191"/>
      <c r="H10" s="190"/>
      <c r="I10" s="191"/>
      <c r="J10" s="190"/>
      <c r="K10" s="192"/>
    </row>
    <row r="11" spans="1:11" ht="15.75" customHeight="1" x14ac:dyDescent="0.2">
      <c r="A11" s="77" t="s">
        <v>25</v>
      </c>
      <c r="B11" s="395"/>
      <c r="C11" s="395"/>
      <c r="D11" s="395"/>
      <c r="E11" s="189"/>
      <c r="F11" s="190"/>
      <c r="G11" s="191"/>
      <c r="H11" s="190"/>
      <c r="I11" s="191"/>
      <c r="J11" s="190"/>
      <c r="K11" s="192"/>
    </row>
    <row r="12" spans="1:11" ht="15.75" customHeight="1" x14ac:dyDescent="0.2">
      <c r="A12" s="77" t="s">
        <v>26</v>
      </c>
      <c r="B12" s="395"/>
      <c r="C12" s="395"/>
      <c r="D12" s="395"/>
      <c r="E12" s="189"/>
      <c r="F12" s="190"/>
      <c r="G12" s="191"/>
      <c r="H12" s="190"/>
      <c r="I12" s="191"/>
      <c r="J12" s="190"/>
      <c r="K12" s="192"/>
    </row>
    <row r="13" spans="1:11" ht="15.75" customHeight="1" x14ac:dyDescent="0.2">
      <c r="A13" s="77" t="s">
        <v>27</v>
      </c>
      <c r="B13" s="395"/>
      <c r="C13" s="395"/>
      <c r="D13" s="395"/>
      <c r="E13" s="189"/>
      <c r="F13" s="193"/>
      <c r="G13" s="191"/>
      <c r="H13" s="193"/>
      <c r="I13" s="191"/>
      <c r="J13" s="193"/>
      <c r="K13" s="192"/>
    </row>
    <row r="14" spans="1:11" ht="15" customHeight="1" x14ac:dyDescent="0.2">
      <c r="A14" s="77"/>
      <c r="B14" s="401"/>
      <c r="C14" s="402"/>
      <c r="D14" s="403"/>
      <c r="E14" s="181"/>
      <c r="F14" s="126"/>
      <c r="G14" s="36"/>
      <c r="H14" s="126"/>
      <c r="I14" s="36"/>
      <c r="J14" s="126"/>
      <c r="K14" s="182"/>
    </row>
    <row r="15" spans="1:11" ht="15.75" customHeight="1" x14ac:dyDescent="0.2">
      <c r="A15" s="127" t="s">
        <v>28</v>
      </c>
      <c r="B15" s="398" t="s">
        <v>29</v>
      </c>
      <c r="C15" s="399"/>
      <c r="D15" s="400"/>
      <c r="E15" s="189"/>
      <c r="F15" s="190"/>
      <c r="G15" s="191"/>
      <c r="H15" s="190"/>
      <c r="I15" s="191"/>
      <c r="J15" s="190"/>
      <c r="K15" s="192"/>
    </row>
    <row r="16" spans="1:11" ht="33" customHeight="1" x14ac:dyDescent="0.2">
      <c r="A16" s="50"/>
      <c r="B16" s="50"/>
      <c r="C16" s="50"/>
      <c r="D16" s="78" t="s">
        <v>30</v>
      </c>
      <c r="E16" s="36">
        <f>SUM(E5:E15)</f>
        <v>0</v>
      </c>
      <c r="F16" s="124"/>
      <c r="G16" s="36">
        <f>SUM(G5:G15)</f>
        <v>0</v>
      </c>
      <c r="H16" s="124"/>
      <c r="I16" s="36">
        <f>SUM(I5:I15)</f>
        <v>0</v>
      </c>
      <c r="J16" s="124"/>
      <c r="K16" s="36">
        <f>SUM(K5:K15)</f>
        <v>0</v>
      </c>
    </row>
    <row r="17" spans="1:11" ht="7.9" customHeight="1" x14ac:dyDescent="0.2">
      <c r="C17" s="73"/>
      <c r="D17" s="73"/>
      <c r="E17" s="72"/>
      <c r="F17" s="72"/>
      <c r="G17" s="72"/>
      <c r="H17" s="72"/>
      <c r="I17" s="72"/>
      <c r="J17" s="72"/>
      <c r="K17" s="72"/>
    </row>
    <row r="18" spans="1:11" ht="15.75" customHeight="1" x14ac:dyDescent="0.2">
      <c r="A18" s="55" t="s">
        <v>31</v>
      </c>
      <c r="B18" s="396" t="s">
        <v>32</v>
      </c>
      <c r="C18" s="396"/>
      <c r="D18" s="396"/>
      <c r="E18" s="121"/>
      <c r="F18" s="125"/>
      <c r="G18" s="122"/>
      <c r="H18" s="125"/>
      <c r="I18" s="122"/>
      <c r="J18" s="125"/>
      <c r="K18" s="123"/>
    </row>
    <row r="19" spans="1:11" ht="15.75" customHeight="1" x14ac:dyDescent="0.2">
      <c r="A19" s="77" t="s">
        <v>19</v>
      </c>
      <c r="B19" s="397" t="s">
        <v>33</v>
      </c>
      <c r="C19" s="397"/>
      <c r="D19" s="397"/>
      <c r="E19" s="194"/>
      <c r="F19" s="195"/>
      <c r="G19" s="196"/>
      <c r="H19" s="195"/>
      <c r="I19" s="196"/>
      <c r="J19" s="195"/>
      <c r="K19" s="197"/>
    </row>
    <row r="20" spans="1:11" ht="15.75" customHeight="1" x14ac:dyDescent="0.2">
      <c r="A20" s="77" t="s">
        <v>20</v>
      </c>
      <c r="B20" s="386" t="s">
        <v>34</v>
      </c>
      <c r="C20" s="386"/>
      <c r="D20" s="386"/>
      <c r="E20" s="189"/>
      <c r="F20" s="195"/>
      <c r="G20" s="191"/>
      <c r="H20" s="195"/>
      <c r="I20" s="191"/>
      <c r="J20" s="195"/>
      <c r="K20" s="192"/>
    </row>
    <row r="21" spans="1:11" ht="15.75" customHeight="1" x14ac:dyDescent="0.2">
      <c r="A21" s="77" t="s">
        <v>21</v>
      </c>
      <c r="B21" s="386" t="s">
        <v>35</v>
      </c>
      <c r="C21" s="386"/>
      <c r="D21" s="386"/>
      <c r="E21" s="189"/>
      <c r="F21" s="195"/>
      <c r="G21" s="191"/>
      <c r="H21" s="195"/>
      <c r="I21" s="191"/>
      <c r="J21" s="195"/>
      <c r="K21" s="192"/>
    </row>
    <row r="22" spans="1:11" ht="15.75" customHeight="1" x14ac:dyDescent="0.2">
      <c r="A22" s="77" t="s">
        <v>22</v>
      </c>
      <c r="B22" s="386" t="s">
        <v>36</v>
      </c>
      <c r="C22" s="386"/>
      <c r="D22" s="386"/>
      <c r="E22" s="189"/>
      <c r="F22" s="195"/>
      <c r="G22" s="191"/>
      <c r="H22" s="195"/>
      <c r="I22" s="191"/>
      <c r="J22" s="195"/>
      <c r="K22" s="192"/>
    </row>
    <row r="23" spans="1:11" ht="15.75" customHeight="1" x14ac:dyDescent="0.2">
      <c r="A23" s="77" t="s">
        <v>23</v>
      </c>
      <c r="B23" s="386" t="s">
        <v>37</v>
      </c>
      <c r="C23" s="386"/>
      <c r="D23" s="386"/>
      <c r="E23" s="189"/>
      <c r="F23" s="195"/>
      <c r="G23" s="191"/>
      <c r="H23" s="195"/>
      <c r="I23" s="191"/>
      <c r="J23" s="195"/>
      <c r="K23" s="192"/>
    </row>
    <row r="24" spans="1:11" ht="15.75" customHeight="1" x14ac:dyDescent="0.2">
      <c r="A24" s="77" t="s">
        <v>24</v>
      </c>
      <c r="B24" s="386" t="s">
        <v>38</v>
      </c>
      <c r="C24" s="386"/>
      <c r="D24" s="386"/>
      <c r="E24" s="189"/>
      <c r="F24" s="195"/>
      <c r="G24" s="191"/>
      <c r="H24" s="195"/>
      <c r="I24" s="191"/>
      <c r="J24" s="195"/>
      <c r="K24" s="192"/>
    </row>
    <row r="25" spans="1:11" ht="15.75" customHeight="1" x14ac:dyDescent="0.2">
      <c r="A25" s="77" t="s">
        <v>25</v>
      </c>
      <c r="B25" s="386" t="s">
        <v>39</v>
      </c>
      <c r="C25" s="386"/>
      <c r="D25" s="386"/>
      <c r="E25" s="189"/>
      <c r="F25" s="195"/>
      <c r="G25" s="191"/>
      <c r="H25" s="195"/>
      <c r="I25" s="191"/>
      <c r="J25" s="195"/>
      <c r="K25" s="192"/>
    </row>
    <row r="26" spans="1:11" ht="15.75" customHeight="1" x14ac:dyDescent="0.2">
      <c r="A26" s="77" t="s">
        <v>26</v>
      </c>
      <c r="B26" s="386" t="s">
        <v>40</v>
      </c>
      <c r="C26" s="386"/>
      <c r="D26" s="386"/>
      <c r="E26" s="189"/>
      <c r="F26" s="195"/>
      <c r="G26" s="191"/>
      <c r="H26" s="195"/>
      <c r="I26" s="191"/>
      <c r="J26" s="195"/>
      <c r="K26" s="192"/>
    </row>
    <row r="27" spans="1:11" ht="15.75" customHeight="1" x14ac:dyDescent="0.2">
      <c r="A27" s="77" t="s">
        <v>27</v>
      </c>
      <c r="B27" s="386" t="s">
        <v>41</v>
      </c>
      <c r="C27" s="386"/>
      <c r="D27" s="386"/>
      <c r="E27" s="189"/>
      <c r="F27" s="195"/>
      <c r="G27" s="191"/>
      <c r="H27" s="195"/>
      <c r="I27" s="191"/>
      <c r="J27" s="195"/>
      <c r="K27" s="192"/>
    </row>
    <row r="28" spans="1:11" ht="15.75" customHeight="1" x14ac:dyDescent="0.2">
      <c r="A28" s="77" t="s">
        <v>42</v>
      </c>
      <c r="B28" s="386" t="s">
        <v>43</v>
      </c>
      <c r="C28" s="386"/>
      <c r="D28" s="386"/>
      <c r="E28" s="189"/>
      <c r="F28" s="195"/>
      <c r="G28" s="191"/>
      <c r="H28" s="195"/>
      <c r="I28" s="191"/>
      <c r="J28" s="195"/>
      <c r="K28" s="192"/>
    </row>
    <row r="29" spans="1:11" ht="15.75" customHeight="1" x14ac:dyDescent="0.2">
      <c r="A29" s="77" t="s">
        <v>44</v>
      </c>
      <c r="B29" s="386" t="s">
        <v>45</v>
      </c>
      <c r="C29" s="386"/>
      <c r="D29" s="386"/>
      <c r="E29" s="189"/>
      <c r="F29" s="195"/>
      <c r="G29" s="191"/>
      <c r="H29" s="195"/>
      <c r="I29" s="191"/>
      <c r="J29" s="195"/>
      <c r="K29" s="192"/>
    </row>
    <row r="30" spans="1:11" ht="15.75" customHeight="1" x14ac:dyDescent="0.2">
      <c r="A30" s="77" t="s">
        <v>46</v>
      </c>
      <c r="B30" s="386" t="s">
        <v>47</v>
      </c>
      <c r="C30" s="386"/>
      <c r="D30" s="386"/>
      <c r="E30" s="189"/>
      <c r="F30" s="195"/>
      <c r="G30" s="191"/>
      <c r="H30" s="195"/>
      <c r="I30" s="191"/>
      <c r="J30" s="195"/>
      <c r="K30" s="192"/>
    </row>
    <row r="31" spans="1:11" ht="15.75" customHeight="1" x14ac:dyDescent="0.2">
      <c r="A31" s="77" t="s">
        <v>48</v>
      </c>
      <c r="B31" s="386" t="s">
        <v>49</v>
      </c>
      <c r="C31" s="386"/>
      <c r="D31" s="386"/>
      <c r="E31" s="189"/>
      <c r="F31" s="195"/>
      <c r="G31" s="191"/>
      <c r="H31" s="195"/>
      <c r="I31" s="191"/>
      <c r="J31" s="195"/>
      <c r="K31" s="192"/>
    </row>
    <row r="32" spans="1:11" ht="15.75" customHeight="1" x14ac:dyDescent="0.2">
      <c r="A32" s="77" t="s">
        <v>50</v>
      </c>
      <c r="B32" s="386" t="s">
        <v>51</v>
      </c>
      <c r="C32" s="386"/>
      <c r="D32" s="386"/>
      <c r="E32" s="189"/>
      <c r="F32" s="195"/>
      <c r="G32" s="191"/>
      <c r="H32" s="195"/>
      <c r="I32" s="191"/>
      <c r="J32" s="195"/>
      <c r="K32" s="192"/>
    </row>
    <row r="33" spans="1:11" ht="15.75" customHeight="1" x14ac:dyDescent="0.2">
      <c r="A33" s="77" t="s">
        <v>52</v>
      </c>
      <c r="B33" s="386" t="s">
        <v>53</v>
      </c>
      <c r="C33" s="386"/>
      <c r="D33" s="386"/>
      <c r="E33" s="189"/>
      <c r="F33" s="195"/>
      <c r="G33" s="191"/>
      <c r="H33" s="195"/>
      <c r="I33" s="191"/>
      <c r="J33" s="195"/>
      <c r="K33" s="192"/>
    </row>
    <row r="34" spans="1:11" ht="15.75" customHeight="1" x14ac:dyDescent="0.2">
      <c r="A34" s="77" t="s">
        <v>54</v>
      </c>
      <c r="B34" s="386" t="s">
        <v>55</v>
      </c>
      <c r="C34" s="386"/>
      <c r="D34" s="386"/>
      <c r="E34" s="189"/>
      <c r="F34" s="195"/>
      <c r="G34" s="191"/>
      <c r="H34" s="195"/>
      <c r="I34" s="191"/>
      <c r="J34" s="195"/>
      <c r="K34" s="192"/>
    </row>
    <row r="35" spans="1:11" ht="15.75" customHeight="1" x14ac:dyDescent="0.2">
      <c r="A35" s="77" t="s">
        <v>56</v>
      </c>
      <c r="B35" s="386" t="s">
        <v>57</v>
      </c>
      <c r="C35" s="386"/>
      <c r="D35" s="386"/>
      <c r="E35" s="189"/>
      <c r="F35" s="195"/>
      <c r="G35" s="191"/>
      <c r="H35" s="195"/>
      <c r="I35" s="191"/>
      <c r="J35" s="195"/>
      <c r="K35" s="192"/>
    </row>
    <row r="36" spans="1:11" ht="15.75" customHeight="1" x14ac:dyDescent="0.2">
      <c r="A36" s="77" t="s">
        <v>58</v>
      </c>
      <c r="B36" s="386" t="s">
        <v>59</v>
      </c>
      <c r="C36" s="386"/>
      <c r="D36" s="386"/>
      <c r="E36" s="189"/>
      <c r="F36" s="195"/>
      <c r="G36" s="191"/>
      <c r="H36" s="195"/>
      <c r="I36" s="191"/>
      <c r="J36" s="195"/>
      <c r="K36" s="192"/>
    </row>
    <row r="37" spans="1:11" ht="15.75" customHeight="1" x14ac:dyDescent="0.2">
      <c r="A37" s="77" t="s">
        <v>60</v>
      </c>
      <c r="B37" s="386" t="s">
        <v>61</v>
      </c>
      <c r="C37" s="386"/>
      <c r="D37" s="386"/>
      <c r="E37" s="189"/>
      <c r="F37" s="195"/>
      <c r="G37" s="191"/>
      <c r="H37" s="195"/>
      <c r="I37" s="191"/>
      <c r="J37" s="195"/>
      <c r="K37" s="192"/>
    </row>
    <row r="38" spans="1:11" ht="15.75" customHeight="1" x14ac:dyDescent="0.2">
      <c r="A38" s="77" t="s">
        <v>62</v>
      </c>
      <c r="B38" s="386" t="s">
        <v>63</v>
      </c>
      <c r="C38" s="386"/>
      <c r="D38" s="386"/>
      <c r="E38" s="189"/>
      <c r="F38" s="195"/>
      <c r="G38" s="191"/>
      <c r="H38" s="195"/>
      <c r="I38" s="191"/>
      <c r="J38" s="195"/>
      <c r="K38" s="192"/>
    </row>
    <row r="39" spans="1:11" ht="15.75" customHeight="1" x14ac:dyDescent="0.2">
      <c r="A39" s="77" t="s">
        <v>64</v>
      </c>
      <c r="B39" s="394" t="s">
        <v>65</v>
      </c>
      <c r="C39" s="386"/>
      <c r="D39" s="386"/>
      <c r="E39" s="189"/>
      <c r="F39" s="195"/>
      <c r="G39" s="191"/>
      <c r="H39" s="195"/>
      <c r="I39" s="191"/>
      <c r="J39" s="195"/>
      <c r="K39" s="192"/>
    </row>
    <row r="40" spans="1:11" ht="28.35" customHeight="1" x14ac:dyDescent="0.2">
      <c r="A40" s="77" t="s">
        <v>66</v>
      </c>
      <c r="B40" s="387" t="s">
        <v>67</v>
      </c>
      <c r="C40" s="387"/>
      <c r="D40" s="387"/>
      <c r="E40" s="189"/>
      <c r="F40" s="195"/>
      <c r="G40" s="191"/>
      <c r="H40" s="195"/>
      <c r="I40" s="191"/>
      <c r="J40" s="195"/>
      <c r="K40" s="192"/>
    </row>
    <row r="41" spans="1:11" ht="12.75" customHeight="1" x14ac:dyDescent="0.2">
      <c r="A41" s="127" t="s">
        <v>150</v>
      </c>
      <c r="B41" s="388" t="s">
        <v>151</v>
      </c>
      <c r="C41" s="389"/>
      <c r="D41" s="390"/>
      <c r="E41" s="252"/>
      <c r="F41" s="195"/>
      <c r="G41" s="253"/>
      <c r="H41" s="195"/>
      <c r="I41" s="253"/>
      <c r="J41" s="195"/>
      <c r="K41" s="254"/>
    </row>
    <row r="42" spans="1:11" ht="15.75" customHeight="1" outlineLevel="2" x14ac:dyDescent="0.2">
      <c r="A42" s="77" t="s">
        <v>19</v>
      </c>
      <c r="B42" s="391" t="s">
        <v>152</v>
      </c>
      <c r="C42" s="392"/>
      <c r="D42" s="393"/>
      <c r="E42" s="189"/>
      <c r="F42" s="195"/>
      <c r="G42" s="191"/>
      <c r="H42" s="195"/>
      <c r="I42" s="191"/>
      <c r="J42" s="195"/>
      <c r="K42" s="192"/>
    </row>
    <row r="43" spans="1:11" ht="12.75" customHeight="1" x14ac:dyDescent="0.2">
      <c r="A43" s="77"/>
      <c r="B43" s="386"/>
      <c r="C43" s="386"/>
      <c r="D43" s="386"/>
      <c r="E43" s="252"/>
      <c r="F43" s="198"/>
      <c r="G43" s="253"/>
      <c r="H43" s="198"/>
      <c r="I43" s="253"/>
      <c r="J43" s="198"/>
      <c r="K43" s="254"/>
    </row>
    <row r="44" spans="1:11" ht="7.15" customHeight="1" x14ac:dyDescent="0.2">
      <c r="C44" s="75"/>
      <c r="D44" s="75"/>
      <c r="E44" s="38"/>
      <c r="F44" s="74"/>
      <c r="G44" s="38"/>
      <c r="H44" s="74"/>
      <c r="I44" s="38"/>
      <c r="J44" s="74"/>
      <c r="K44" s="38"/>
    </row>
    <row r="45" spans="1:11" ht="30" x14ac:dyDescent="0.2">
      <c r="A45" s="50"/>
      <c r="B45" s="50"/>
      <c r="C45" s="50"/>
      <c r="D45" s="79" t="s">
        <v>68</v>
      </c>
      <c r="E45" s="36">
        <f>SUM(E19:E40)</f>
        <v>0</v>
      </c>
      <c r="F45" s="80"/>
      <c r="G45" s="36">
        <f>SUM(G19:G40)</f>
        <v>0</v>
      </c>
      <c r="H45" s="80"/>
      <c r="I45" s="36">
        <f>SUM(I19:I40)</f>
        <v>0</v>
      </c>
      <c r="J45" s="80"/>
      <c r="K45" s="36">
        <f>SUM(K19:K40)</f>
        <v>0</v>
      </c>
    </row>
    <row r="46" spans="1:11" ht="7.15" customHeight="1" x14ac:dyDescent="0.2">
      <c r="C46" s="75"/>
      <c r="D46" s="75"/>
      <c r="E46" s="38"/>
      <c r="F46" s="74"/>
      <c r="G46" s="38"/>
      <c r="H46" s="74"/>
      <c r="I46" s="38"/>
      <c r="J46" s="74"/>
      <c r="K46" s="38"/>
    </row>
    <row r="47" spans="1:11" ht="18" customHeight="1" x14ac:dyDescent="0.2">
      <c r="B47" s="381" t="s">
        <v>69</v>
      </c>
      <c r="C47" s="381"/>
      <c r="D47" s="381"/>
      <c r="E47" s="278">
        <f>E16-E45+E42</f>
        <v>0</v>
      </c>
      <c r="F47" s="224"/>
      <c r="G47" s="278">
        <f>G16-G45+G42</f>
        <v>0</v>
      </c>
      <c r="H47" s="224"/>
      <c r="I47" s="278">
        <f>I16-I45+I42</f>
        <v>0</v>
      </c>
      <c r="J47" s="224"/>
      <c r="K47" s="278">
        <f>K16-K45+K42</f>
        <v>0</v>
      </c>
    </row>
    <row r="48" spans="1:11" ht="7.15" customHeight="1" x14ac:dyDescent="0.2">
      <c r="C48" s="75"/>
      <c r="D48" s="75"/>
      <c r="E48" s="38"/>
      <c r="F48" s="74"/>
      <c r="G48" s="38"/>
      <c r="H48" s="74"/>
      <c r="I48" s="38"/>
      <c r="J48" s="74"/>
      <c r="K48" s="38"/>
    </row>
    <row r="49" spans="1:11" ht="30" customHeight="1" x14ac:dyDescent="0.2">
      <c r="A49" s="383" t="s">
        <v>70</v>
      </c>
      <c r="B49" s="384"/>
      <c r="C49" s="384"/>
      <c r="D49" s="385"/>
      <c r="E49" s="199"/>
      <c r="F49" s="200"/>
      <c r="G49" s="199"/>
      <c r="H49" s="200"/>
      <c r="I49" s="199"/>
      <c r="J49" s="200"/>
      <c r="K49" s="199"/>
    </row>
    <row r="50" spans="1:11" ht="8.25" customHeight="1" x14ac:dyDescent="0.2">
      <c r="A50" s="24"/>
      <c r="B50" s="24"/>
      <c r="C50" s="24"/>
      <c r="D50" s="24"/>
      <c r="E50" s="23"/>
      <c r="F50" s="23"/>
      <c r="G50" s="23"/>
      <c r="H50" s="23"/>
      <c r="I50" s="23"/>
      <c r="J50" s="23"/>
      <c r="K50" s="23"/>
    </row>
    <row r="51" spans="1:11" ht="31.5" customHeight="1" thickBot="1" x14ac:dyDescent="0.25">
      <c r="A51" s="382" t="s">
        <v>71</v>
      </c>
      <c r="B51" s="382"/>
      <c r="C51" s="382"/>
      <c r="D51" s="382"/>
      <c r="E51" s="279">
        <f>+E47+E49</f>
        <v>0</v>
      </c>
      <c r="F51" s="225"/>
      <c r="G51" s="279">
        <f>+G47+G49</f>
        <v>0</v>
      </c>
      <c r="H51" s="225"/>
      <c r="I51" s="279">
        <f>+I47+I49</f>
        <v>0</v>
      </c>
      <c r="J51" s="225"/>
      <c r="K51" s="279">
        <f>+K47+K49</f>
        <v>0</v>
      </c>
    </row>
    <row r="52" spans="1:11" ht="15.75" thickTop="1" x14ac:dyDescent="0.2"/>
  </sheetData>
  <sheetProtection algorithmName="SHA-512" hashValue="EkFIMhLjlYT1595BBJTLKaUENK950b0A4IXF2Zv7bD+czVIKGwD/Sooz3NoA9pCIwEu9jadZnHzc8fH9b1cykA==" saltValue="N2+DLtjSGk0rrDeq24UpIA==" spinCount="100000" sheet="1" objects="1" scenarios="1"/>
  <mergeCells count="41">
    <mergeCell ref="B27:D27"/>
    <mergeCell ref="B26:D26"/>
    <mergeCell ref="B25:D25"/>
    <mergeCell ref="B10:D10"/>
    <mergeCell ref="B11:D11"/>
    <mergeCell ref="B12:D12"/>
    <mergeCell ref="B15:D15"/>
    <mergeCell ref="B14:D14"/>
    <mergeCell ref="B23:D23"/>
    <mergeCell ref="B24:D24"/>
    <mergeCell ref="B22:D22"/>
    <mergeCell ref="B21:D21"/>
    <mergeCell ref="B4:D4"/>
    <mergeCell ref="B5:D5"/>
    <mergeCell ref="B6:D6"/>
    <mergeCell ref="B7:D7"/>
    <mergeCell ref="B8:D8"/>
    <mergeCell ref="B9:D9"/>
    <mergeCell ref="B13:D13"/>
    <mergeCell ref="B18:D18"/>
    <mergeCell ref="B19:D19"/>
    <mergeCell ref="B20:D20"/>
    <mergeCell ref="B29:D29"/>
    <mergeCell ref="B28:D28"/>
    <mergeCell ref="B43:D43"/>
    <mergeCell ref="B38:D38"/>
    <mergeCell ref="B37:D37"/>
    <mergeCell ref="B39:D39"/>
    <mergeCell ref="B36:D36"/>
    <mergeCell ref="B35:D35"/>
    <mergeCell ref="B34:D34"/>
    <mergeCell ref="B33:D33"/>
    <mergeCell ref="B32:D32"/>
    <mergeCell ref="B47:D47"/>
    <mergeCell ref="A51:D51"/>
    <mergeCell ref="A49:D49"/>
    <mergeCell ref="B31:D31"/>
    <mergeCell ref="B30:D30"/>
    <mergeCell ref="B40:D40"/>
    <mergeCell ref="B41:D41"/>
    <mergeCell ref="B42:D42"/>
  </mergeCells>
  <conditionalFormatting sqref="E15 G15 I15 K15">
    <cfRule type="cellIs" dxfId="4" priority="3" operator="lessThan">
      <formula>0</formula>
    </cfRule>
  </conditionalFormatting>
  <conditionalFormatting sqref="E42 G42 I42 K42">
    <cfRule type="cellIs" dxfId="3" priority="1" operator="lessThan">
      <formula>0</formula>
    </cfRule>
  </conditionalFormatting>
  <conditionalFormatting sqref="E47 G47 I47 K47 E51 G51 I51 K51">
    <cfRule type="cellIs" dxfId="2" priority="2" operator="lessThan">
      <formula>0</formula>
    </cfRule>
  </conditionalFormatting>
  <dataValidations count="3">
    <dataValidation type="custom" allowBlank="1" showInputMessage="1" showErrorMessage="1" errorTitle="Numeric Values" error="Values Must be Numeric" sqref="E5:E16" xr:uid="{B42CA13C-6A95-44FA-BE9A-F214B1FB2272}">
      <formula1>ISNUMBER(E5)</formula1>
    </dataValidation>
    <dataValidation type="custom" allowBlank="1" showInputMessage="1" showErrorMessage="1" errorTitle="Numeric Values" error="Value Must Be Numeric" sqref="G5:G16 I5:I16 E19:E51 G19:G51 K19:K51 I19:I51 K5:K16" xr:uid="{569502B4-9096-4250-A67F-949F961630ED}">
      <formula1>ISNUMBER(E5)</formula1>
    </dataValidation>
    <dataValidation type="custom" allowBlank="1" showInputMessage="1" showErrorMessage="1" errorTitle="Numeric Values" error="Value Must Be Numeric" sqref="K18" xr:uid="{7B0E3498-4204-4403-AC1C-D0FA05A4C5E8}">
      <formula1>ISNUMBER(K1048562)</formula1>
    </dataValidation>
  </dataValidations>
  <pageMargins left="0.39370078740157483" right="0.39370078740157483" top="0.9055118110236221" bottom="0.70866141732283472" header="0.31496062992125984" footer="0.31496062992125984"/>
  <pageSetup scale="83" firstPageNumber="4" orientation="portrait" useFirstPageNumber="1" r:id="rId1"/>
  <headerFooter scaleWithDoc="0">
    <oddHeader xml:space="preserve">&amp;L&amp;"Georgia,Bold"STATEMENT OF PROFIT OR LOSS 
AND OTHER  COMPREHENSIVE INCOME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A2597-FEA8-4D44-BF11-4EA0ACEB22F9}">
  <sheetPr>
    <pageSetUpPr fitToPage="1"/>
  </sheetPr>
  <dimension ref="A1:V69"/>
  <sheetViews>
    <sheetView showGridLines="0" view="pageLayout" zoomScale="85" zoomScaleNormal="100" zoomScalePageLayoutView="85" workbookViewId="0">
      <selection activeCell="M65" sqref="M65"/>
    </sheetView>
  </sheetViews>
  <sheetFormatPr defaultColWidth="8.75" defaultRowHeight="15" x14ac:dyDescent="0.2"/>
  <cols>
    <col min="1" max="1" width="2.125" style="40" customWidth="1"/>
    <col min="2" max="2" width="43.375" style="32" customWidth="1"/>
    <col min="3" max="3" width="16.375" style="40" customWidth="1"/>
    <col min="4" max="4" width="1" style="40" customWidth="1"/>
    <col min="5" max="5" width="14.5" style="40" customWidth="1"/>
    <col min="6" max="6" width="1" style="40" customWidth="1"/>
    <col min="7" max="7" width="14.875" style="40" customWidth="1"/>
    <col min="8" max="8" width="1" style="40" customWidth="1"/>
    <col min="9" max="9" width="15.625" style="40" customWidth="1"/>
    <col min="10" max="10" width="1" style="40" customWidth="1"/>
    <col min="11" max="11" width="15" style="40" customWidth="1"/>
    <col min="12" max="12" width="1" style="40" customWidth="1"/>
    <col min="13" max="13" width="14.625" style="40" customWidth="1"/>
    <col min="14" max="14" width="1" style="40" customWidth="1"/>
    <col min="15" max="15" width="15.875" style="40" customWidth="1"/>
    <col min="16" max="16" width="8" style="40" customWidth="1"/>
    <col min="17" max="17" width="10" style="40" customWidth="1"/>
    <col min="18" max="18" width="1.25" style="40" customWidth="1"/>
    <col min="19" max="19" width="8.875" style="40" bestFit="1" customWidth="1"/>
    <col min="20" max="20" width="9.375" style="40" bestFit="1" customWidth="1"/>
    <col min="21" max="21" width="8.75" style="40"/>
    <col min="22" max="22" width="9.375" style="40" bestFit="1" customWidth="1"/>
    <col min="23" max="16384" width="8.75" style="40"/>
  </cols>
  <sheetData>
    <row r="1" spans="1:22" x14ac:dyDescent="0.2">
      <c r="M1" s="410" t="s">
        <v>137</v>
      </c>
      <c r="N1" s="411"/>
      <c r="O1" s="412"/>
    </row>
    <row r="2" spans="1:22" ht="33" customHeight="1" x14ac:dyDescent="0.2">
      <c r="M2" s="413" t="s">
        <v>165</v>
      </c>
      <c r="N2" s="414"/>
      <c r="O2" s="415"/>
    </row>
    <row r="3" spans="1:22" x14ac:dyDescent="0.2">
      <c r="A3" s="55"/>
      <c r="B3" s="81"/>
      <c r="C3" s="24"/>
      <c r="D3" s="24"/>
      <c r="E3" s="24"/>
      <c r="F3" s="24"/>
      <c r="G3" s="24"/>
      <c r="H3" s="24"/>
      <c r="I3" s="24"/>
      <c r="J3" s="24"/>
      <c r="K3" s="24"/>
      <c r="L3" s="24"/>
      <c r="M3" s="24"/>
      <c r="N3" s="24"/>
      <c r="O3" s="129"/>
    </row>
    <row r="4" spans="1:22" ht="45" x14ac:dyDescent="0.2">
      <c r="A4" s="55"/>
      <c r="B4" s="79"/>
      <c r="C4" s="59" t="s">
        <v>117</v>
      </c>
      <c r="D4" s="59"/>
      <c r="E4" s="59" t="s">
        <v>118</v>
      </c>
      <c r="F4" s="59"/>
      <c r="G4" s="59" t="s">
        <v>119</v>
      </c>
      <c r="H4" s="59"/>
      <c r="I4" s="59" t="s">
        <v>120</v>
      </c>
      <c r="J4" s="59"/>
      <c r="K4" s="59" t="s">
        <v>121</v>
      </c>
      <c r="L4" s="59"/>
      <c r="M4" s="59" t="s">
        <v>122</v>
      </c>
      <c r="N4" s="59"/>
      <c r="O4" s="130" t="s">
        <v>123</v>
      </c>
      <c r="R4" s="82"/>
    </row>
    <row r="5" spans="1:22" ht="5.85" customHeight="1" x14ac:dyDescent="0.2">
      <c r="B5" s="73"/>
      <c r="C5" s="82"/>
      <c r="D5" s="82"/>
      <c r="E5" s="82"/>
      <c r="F5" s="82"/>
      <c r="G5" s="82"/>
      <c r="H5" s="82"/>
      <c r="I5" s="82"/>
      <c r="J5" s="82"/>
      <c r="K5" s="82"/>
      <c r="L5" s="82"/>
      <c r="M5" s="82"/>
      <c r="N5" s="82"/>
      <c r="O5" s="82"/>
      <c r="R5" s="82"/>
    </row>
    <row r="6" spans="1:22" x14ac:dyDescent="0.2">
      <c r="A6" s="150"/>
      <c r="B6" s="132" t="s">
        <v>124</v>
      </c>
      <c r="C6" s="226"/>
      <c r="D6" s="276"/>
      <c r="E6" s="227"/>
      <c r="F6" s="276"/>
      <c r="G6" s="228"/>
      <c r="H6" s="276"/>
      <c r="I6" s="228"/>
      <c r="J6" s="276"/>
      <c r="K6" s="228"/>
      <c r="L6" s="276"/>
      <c r="M6" s="228"/>
      <c r="N6" s="276"/>
      <c r="O6" s="260">
        <f>SUM(C6:M6)</f>
        <v>0</v>
      </c>
      <c r="R6" s="83"/>
      <c r="S6" s="84"/>
    </row>
    <row r="7" spans="1:22" ht="5.85" customHeight="1" x14ac:dyDescent="0.2">
      <c r="A7" s="151"/>
      <c r="B7" s="133"/>
      <c r="C7" s="170"/>
      <c r="D7" s="277"/>
      <c r="E7" s="172"/>
      <c r="F7" s="277"/>
      <c r="G7" s="172"/>
      <c r="H7" s="277"/>
      <c r="I7" s="172"/>
      <c r="J7" s="277"/>
      <c r="K7" s="172"/>
      <c r="L7" s="277"/>
      <c r="M7" s="172"/>
      <c r="N7" s="277"/>
      <c r="O7" s="173"/>
      <c r="R7" s="85"/>
    </row>
    <row r="8" spans="1:22" x14ac:dyDescent="0.2">
      <c r="A8" s="404" t="s">
        <v>13</v>
      </c>
      <c r="B8" s="132" t="s">
        <v>125</v>
      </c>
      <c r="C8" s="171">
        <f>C6</f>
        <v>0</v>
      </c>
      <c r="D8" s="272"/>
      <c r="E8" s="135">
        <f>E6</f>
        <v>0</v>
      </c>
      <c r="F8" s="272"/>
      <c r="G8" s="135">
        <f>G6</f>
        <v>0</v>
      </c>
      <c r="H8" s="272"/>
      <c r="I8" s="135">
        <f>I6</f>
        <v>0</v>
      </c>
      <c r="J8" s="272"/>
      <c r="K8" s="135">
        <f>K6</f>
        <v>0</v>
      </c>
      <c r="L8" s="272"/>
      <c r="M8" s="135">
        <f>M6</f>
        <v>0</v>
      </c>
      <c r="N8" s="272"/>
      <c r="O8" s="174">
        <f>SUM(C8:M8)</f>
        <v>0</v>
      </c>
      <c r="R8" s="83"/>
    </row>
    <row r="9" spans="1:22" x14ac:dyDescent="0.2">
      <c r="A9" s="404"/>
      <c r="B9" s="139" t="s">
        <v>126</v>
      </c>
      <c r="C9" s="140"/>
      <c r="D9" s="90"/>
      <c r="E9" s="141"/>
      <c r="F9" s="90"/>
      <c r="G9" s="141"/>
      <c r="H9" s="90"/>
      <c r="I9" s="141"/>
      <c r="J9" s="90"/>
      <c r="K9" s="141"/>
      <c r="L9" s="90"/>
      <c r="M9" s="141"/>
      <c r="N9" s="90"/>
      <c r="O9" s="142"/>
      <c r="R9" s="82"/>
    </row>
    <row r="10" spans="1:22" ht="15" customHeight="1" x14ac:dyDescent="0.2">
      <c r="A10" s="404"/>
      <c r="B10" s="56" t="s">
        <v>127</v>
      </c>
      <c r="C10" s="185">
        <v>0</v>
      </c>
      <c r="D10" s="274"/>
      <c r="E10" s="186">
        <v>0</v>
      </c>
      <c r="F10" s="274"/>
      <c r="G10" s="186">
        <v>0</v>
      </c>
      <c r="H10" s="274"/>
      <c r="I10" s="186">
        <v>0</v>
      </c>
      <c r="J10" s="274"/>
      <c r="K10" s="186">
        <v>0</v>
      </c>
      <c r="L10" s="274"/>
      <c r="M10" s="186">
        <f>+'Statement of ProfitLoss'!E47</f>
        <v>0</v>
      </c>
      <c r="N10" s="274"/>
      <c r="O10" s="187">
        <f>SUM(C10:M10)</f>
        <v>0</v>
      </c>
      <c r="R10" s="83"/>
    </row>
    <row r="11" spans="1:22" ht="15" customHeight="1" x14ac:dyDescent="0.2">
      <c r="A11" s="404"/>
      <c r="B11" s="56" t="s">
        <v>128</v>
      </c>
      <c r="C11" s="183">
        <v>0</v>
      </c>
      <c r="D11" s="275"/>
      <c r="E11" s="184">
        <v>0</v>
      </c>
      <c r="F11" s="275"/>
      <c r="G11" s="184">
        <v>0</v>
      </c>
      <c r="H11" s="275"/>
      <c r="I11" s="184">
        <v>0</v>
      </c>
      <c r="J11" s="275"/>
      <c r="K11" s="184">
        <v>0</v>
      </c>
      <c r="L11" s="275"/>
      <c r="M11" s="184">
        <f>+'Statement of ProfitLoss'!E49</f>
        <v>0</v>
      </c>
      <c r="N11" s="275"/>
      <c r="O11" s="188">
        <f>SUM(C11:M11)</f>
        <v>0</v>
      </c>
      <c r="R11" s="82"/>
    </row>
    <row r="12" spans="1:22" ht="30.75" customHeight="1" x14ac:dyDescent="0.2">
      <c r="A12" s="405"/>
      <c r="B12" s="131" t="s">
        <v>129</v>
      </c>
      <c r="C12" s="91">
        <f>SUM(C10:C11)</f>
        <v>0</v>
      </c>
      <c r="D12" s="91"/>
      <c r="E12" s="91">
        <f>SUM(E10:E11)</f>
        <v>0</v>
      </c>
      <c r="F12" s="91"/>
      <c r="G12" s="91">
        <f>SUM(G10:G11)</f>
        <v>0</v>
      </c>
      <c r="H12" s="91"/>
      <c r="I12" s="91">
        <f>SUM(I10:I11)</f>
        <v>0</v>
      </c>
      <c r="J12" s="91"/>
      <c r="K12" s="91">
        <f>SUM(K10:K11)</f>
        <v>0</v>
      </c>
      <c r="L12" s="91"/>
      <c r="M12" s="91">
        <f>SUM(M10:M11)</f>
        <v>0</v>
      </c>
      <c r="N12" s="91">
        <f t="shared" ref="N12" si="0">SUM(N10:N11)</f>
        <v>0</v>
      </c>
      <c r="O12" s="91">
        <f>SUM(O10:O11)</f>
        <v>0</v>
      </c>
      <c r="R12" s="83"/>
    </row>
    <row r="13" spans="1:22" ht="5.85" customHeight="1" x14ac:dyDescent="0.2">
      <c r="A13" s="405"/>
      <c r="B13" s="73"/>
      <c r="C13" s="90"/>
      <c r="D13" s="90"/>
      <c r="E13" s="90"/>
      <c r="F13" s="90"/>
      <c r="G13" s="90"/>
      <c r="H13" s="90"/>
      <c r="I13" s="90"/>
      <c r="J13" s="90"/>
      <c r="K13" s="90"/>
      <c r="L13" s="90"/>
      <c r="M13" s="90"/>
      <c r="N13" s="90"/>
      <c r="O13" s="90"/>
      <c r="R13" s="82"/>
    </row>
    <row r="14" spans="1:22" ht="51.75" customHeight="1" x14ac:dyDescent="0.2">
      <c r="A14" s="405"/>
      <c r="B14" s="139" t="s">
        <v>130</v>
      </c>
      <c r="C14" s="145"/>
      <c r="D14" s="135"/>
      <c r="E14" s="91"/>
      <c r="F14" s="135"/>
      <c r="G14" s="91"/>
      <c r="H14" s="135"/>
      <c r="I14" s="91"/>
      <c r="J14" s="135"/>
      <c r="K14" s="91"/>
      <c r="L14" s="135"/>
      <c r="M14" s="91"/>
      <c r="N14" s="135"/>
      <c r="O14" s="146"/>
      <c r="R14" s="83"/>
    </row>
    <row r="15" spans="1:22" x14ac:dyDescent="0.2">
      <c r="A15" s="405"/>
      <c r="B15" s="144" t="s">
        <v>131</v>
      </c>
      <c r="C15" s="229">
        <v>0</v>
      </c>
      <c r="D15" s="271"/>
      <c r="E15" s="230">
        <v>0</v>
      </c>
      <c r="F15" s="271"/>
      <c r="G15" s="230">
        <v>0</v>
      </c>
      <c r="H15" s="271"/>
      <c r="I15" s="230">
        <v>0</v>
      </c>
      <c r="J15" s="271"/>
      <c r="K15" s="230">
        <v>0</v>
      </c>
      <c r="L15" s="273"/>
      <c r="M15" s="230">
        <v>0</v>
      </c>
      <c r="N15" s="271"/>
      <c r="O15" s="258">
        <f>SUM(C15:M15)</f>
        <v>0</v>
      </c>
      <c r="R15" s="82"/>
    </row>
    <row r="16" spans="1:22" x14ac:dyDescent="0.2">
      <c r="A16" s="405"/>
      <c r="B16" s="51" t="s">
        <v>132</v>
      </c>
      <c r="C16" s="226"/>
      <c r="D16" s="272"/>
      <c r="E16" s="227">
        <v>0</v>
      </c>
      <c r="F16" s="272"/>
      <c r="G16" s="227">
        <v>0</v>
      </c>
      <c r="H16" s="272"/>
      <c r="I16" s="227">
        <v>0</v>
      </c>
      <c r="J16" s="272"/>
      <c r="K16" s="227">
        <v>0</v>
      </c>
      <c r="L16" s="272"/>
      <c r="M16" s="227">
        <v>0</v>
      </c>
      <c r="N16" s="272">
        <v>0</v>
      </c>
      <c r="O16" s="259">
        <f>SUM(C16:N16)</f>
        <v>0</v>
      </c>
      <c r="R16" s="83"/>
      <c r="T16" s="86"/>
      <c r="V16" s="86"/>
    </row>
    <row r="17" spans="1:18" ht="30" x14ac:dyDescent="0.2">
      <c r="A17" s="405"/>
      <c r="B17" s="143" t="s">
        <v>133</v>
      </c>
      <c r="C17" s="91">
        <f>SUM(C15:C16)</f>
        <v>0</v>
      </c>
      <c r="D17" s="175"/>
      <c r="E17" s="91">
        <f>SUM(E15:E16)</f>
        <v>0</v>
      </c>
      <c r="F17" s="175"/>
      <c r="G17" s="91">
        <f>SUM(G15:G16)</f>
        <v>0</v>
      </c>
      <c r="H17" s="175"/>
      <c r="I17" s="91">
        <f>SUM(I15:I16)</f>
        <v>0</v>
      </c>
      <c r="J17" s="175"/>
      <c r="K17" s="91">
        <f>SUM(K15:K16)</f>
        <v>0</v>
      </c>
      <c r="L17" s="175"/>
      <c r="M17" s="91">
        <f>SUM(M15:M16)</f>
        <v>0</v>
      </c>
      <c r="N17" s="175"/>
      <c r="O17" s="91">
        <f>SUM(O15:O16)</f>
        <v>0</v>
      </c>
      <c r="R17" s="83"/>
    </row>
    <row r="18" spans="1:18" ht="5.85" customHeight="1" x14ac:dyDescent="0.2">
      <c r="A18" s="405"/>
      <c r="B18" s="136"/>
      <c r="C18" s="137"/>
      <c r="D18" s="137"/>
      <c r="E18" s="137"/>
      <c r="F18" s="137"/>
      <c r="G18" s="137"/>
      <c r="H18" s="137"/>
      <c r="I18" s="137"/>
      <c r="J18" s="137"/>
      <c r="K18" s="135"/>
      <c r="L18" s="135"/>
      <c r="M18" s="137"/>
      <c r="N18" s="137"/>
      <c r="O18" s="135"/>
      <c r="R18" s="82"/>
    </row>
    <row r="19" spans="1:18" ht="15.75" thickBot="1" x14ac:dyDescent="0.25">
      <c r="A19" s="405"/>
      <c r="B19" s="138" t="s">
        <v>134</v>
      </c>
      <c r="C19" s="148">
        <f>SUM(C17+C12+C8)</f>
        <v>0</v>
      </c>
      <c r="D19" s="148"/>
      <c r="E19" s="148">
        <f>SUM(E17+E12+E8)</f>
        <v>0</v>
      </c>
      <c r="F19" s="148"/>
      <c r="G19" s="148">
        <f>SUM(G17+G12+G8)</f>
        <v>0</v>
      </c>
      <c r="H19" s="148"/>
      <c r="I19" s="148">
        <f>SUM(I17+I12+I8)</f>
        <v>0</v>
      </c>
      <c r="J19" s="148"/>
      <c r="K19" s="148">
        <f>SUM(K17+K12+K8)</f>
        <v>0</v>
      </c>
      <c r="L19" s="148"/>
      <c r="M19" s="148">
        <f>SUM(M17+M12+M8)</f>
        <v>0</v>
      </c>
      <c r="N19" s="149"/>
      <c r="O19" s="148">
        <f>SUM(O17+O12+O8)</f>
        <v>0</v>
      </c>
      <c r="R19" s="82"/>
    </row>
    <row r="20" spans="1:18" ht="15.75" thickTop="1" x14ac:dyDescent="0.2">
      <c r="B20" s="76"/>
      <c r="C20" s="92"/>
      <c r="D20" s="92"/>
      <c r="E20" s="92"/>
      <c r="F20" s="92"/>
      <c r="G20" s="92"/>
      <c r="H20" s="92"/>
      <c r="I20" s="92"/>
      <c r="J20" s="92"/>
      <c r="K20" s="93"/>
      <c r="L20" s="93"/>
      <c r="M20" s="93"/>
      <c r="N20" s="93"/>
      <c r="O20" s="93"/>
    </row>
    <row r="21" spans="1:18" x14ac:dyDescent="0.2">
      <c r="A21" s="406" t="s">
        <v>14</v>
      </c>
      <c r="B21" s="132" t="s">
        <v>135</v>
      </c>
      <c r="C21" s="255">
        <f>IF('Statement of ProfitLoss'!$G$5&lt;&gt;0,C19,0)</f>
        <v>0</v>
      </c>
      <c r="D21" s="256"/>
      <c r="E21" s="255">
        <f>IF('Statement of ProfitLoss'!$G$5&lt;&gt;0,E19,0)</f>
        <v>0</v>
      </c>
      <c r="F21" s="256"/>
      <c r="G21" s="255">
        <f>IF('Statement of ProfitLoss'!$G$5&lt;&gt;0,G19,0)</f>
        <v>0</v>
      </c>
      <c r="H21" s="256"/>
      <c r="I21" s="255">
        <f>IF('Statement of ProfitLoss'!$G$5&lt;&gt;0,I19,0)</f>
        <v>0</v>
      </c>
      <c r="J21" s="256"/>
      <c r="K21" s="255">
        <f>IF('Statement of ProfitLoss'!$G$5&lt;&gt;0,K19,0)</f>
        <v>0</v>
      </c>
      <c r="L21" s="257"/>
      <c r="M21" s="255">
        <f>IF('Statement of ProfitLoss'!$G$5&lt;&gt;0,M19,0)</f>
        <v>0</v>
      </c>
      <c r="N21" s="257"/>
      <c r="O21" s="146">
        <f>SUM(C21:M21)</f>
        <v>0</v>
      </c>
    </row>
    <row r="22" spans="1:18" x14ac:dyDescent="0.2">
      <c r="A22" s="407"/>
      <c r="B22" s="134" t="s">
        <v>126</v>
      </c>
      <c r="C22" s="140"/>
      <c r="D22" s="263"/>
      <c r="E22" s="152"/>
      <c r="F22" s="263"/>
      <c r="G22" s="152"/>
      <c r="H22" s="263"/>
      <c r="I22" s="152"/>
      <c r="J22" s="263"/>
      <c r="K22" s="153"/>
      <c r="L22" s="265"/>
      <c r="M22" s="153"/>
      <c r="N22" s="265"/>
      <c r="O22" s="176"/>
    </row>
    <row r="23" spans="1:18" x14ac:dyDescent="0.2">
      <c r="A23" s="407"/>
      <c r="B23" s="56" t="s">
        <v>127</v>
      </c>
      <c r="C23" s="183">
        <v>0</v>
      </c>
      <c r="D23" s="263"/>
      <c r="E23" s="184">
        <v>0</v>
      </c>
      <c r="F23" s="263"/>
      <c r="G23" s="184">
        <v>0</v>
      </c>
      <c r="H23" s="263"/>
      <c r="I23" s="184">
        <v>0</v>
      </c>
      <c r="J23" s="263"/>
      <c r="K23" s="184">
        <v>0</v>
      </c>
      <c r="L23" s="265"/>
      <c r="M23" s="184">
        <f>+'Statement of ProfitLoss'!G47</f>
        <v>0</v>
      </c>
      <c r="N23" s="265"/>
      <c r="O23" s="187">
        <f>SUM(C23:M23)</f>
        <v>0</v>
      </c>
    </row>
    <row r="24" spans="1:18" x14ac:dyDescent="0.2">
      <c r="A24" s="407"/>
      <c r="B24" s="56" t="s">
        <v>128</v>
      </c>
      <c r="C24" s="183">
        <v>0</v>
      </c>
      <c r="D24" s="264"/>
      <c r="E24" s="184">
        <v>0</v>
      </c>
      <c r="F24" s="264"/>
      <c r="G24" s="184">
        <v>0</v>
      </c>
      <c r="H24" s="264"/>
      <c r="I24" s="184">
        <v>0</v>
      </c>
      <c r="J24" s="264"/>
      <c r="K24" s="184">
        <v>0</v>
      </c>
      <c r="L24" s="266"/>
      <c r="M24" s="184">
        <f>+'Statement of ProfitLoss'!G49</f>
        <v>0</v>
      </c>
      <c r="N24" s="266"/>
      <c r="O24" s="187">
        <f>SUM(C24:M24)</f>
        <v>0</v>
      </c>
    </row>
    <row r="25" spans="1:18" ht="30" x14ac:dyDescent="0.2">
      <c r="A25" s="407"/>
      <c r="B25" s="131" t="s">
        <v>129</v>
      </c>
      <c r="C25" s="91">
        <f>SUM(C23:C24)</f>
        <v>0</v>
      </c>
      <c r="D25" s="177"/>
      <c r="E25" s="91">
        <f>SUM(E23:E24)</f>
        <v>0</v>
      </c>
      <c r="F25" s="177"/>
      <c r="G25" s="91">
        <f>SUM(G23:G24)</f>
        <v>0</v>
      </c>
      <c r="H25" s="177"/>
      <c r="I25" s="91">
        <f>SUM(I23:I24)</f>
        <v>0</v>
      </c>
      <c r="J25" s="177"/>
      <c r="K25" s="91">
        <f>SUM(K23:K24)</f>
        <v>0</v>
      </c>
      <c r="L25" s="178"/>
      <c r="M25" s="91">
        <f>SUM(M23:M24)</f>
        <v>0</v>
      </c>
      <c r="N25" s="178"/>
      <c r="O25" s="91">
        <f>SUM(O23:O24)</f>
        <v>0</v>
      </c>
    </row>
    <row r="26" spans="1:18" ht="5.25" customHeight="1" x14ac:dyDescent="0.2">
      <c r="A26" s="407"/>
      <c r="B26" s="76"/>
      <c r="C26" s="76"/>
      <c r="D26" s="76"/>
      <c r="E26" s="76"/>
      <c r="F26" s="76"/>
      <c r="G26" s="76"/>
      <c r="H26" s="76"/>
      <c r="I26" s="76"/>
      <c r="J26" s="76"/>
    </row>
    <row r="27" spans="1:18" ht="45" x14ac:dyDescent="0.2">
      <c r="A27" s="407"/>
      <c r="B27" s="139" t="s">
        <v>130</v>
      </c>
      <c r="C27" s="154"/>
      <c r="D27" s="87"/>
      <c r="E27" s="154"/>
      <c r="F27" s="87"/>
      <c r="G27" s="154"/>
      <c r="H27" s="87"/>
      <c r="I27" s="154"/>
      <c r="J27" s="87"/>
      <c r="K27" s="50"/>
      <c r="L27" s="24"/>
      <c r="M27" s="50"/>
      <c r="N27" s="24"/>
      <c r="O27" s="156"/>
    </row>
    <row r="28" spans="1:18" x14ac:dyDescent="0.2">
      <c r="A28" s="407"/>
      <c r="B28" s="155" t="s">
        <v>131</v>
      </c>
      <c r="C28" s="229">
        <v>0</v>
      </c>
      <c r="D28" s="267"/>
      <c r="E28" s="230">
        <v>0</v>
      </c>
      <c r="F28" s="267"/>
      <c r="G28" s="230">
        <v>0</v>
      </c>
      <c r="H28" s="267"/>
      <c r="I28" s="230">
        <v>0</v>
      </c>
      <c r="J28" s="267"/>
      <c r="K28" s="230">
        <v>0</v>
      </c>
      <c r="L28" s="269"/>
      <c r="M28" s="230">
        <v>0</v>
      </c>
      <c r="N28" s="269"/>
      <c r="O28" s="258">
        <f>SUM(C28:M28)</f>
        <v>0</v>
      </c>
    </row>
    <row r="29" spans="1:18" x14ac:dyDescent="0.2">
      <c r="A29" s="407"/>
      <c r="B29" s="51" t="s">
        <v>132</v>
      </c>
      <c r="C29" s="226">
        <v>0</v>
      </c>
      <c r="D29" s="268"/>
      <c r="E29" s="227">
        <v>0</v>
      </c>
      <c r="F29" s="268"/>
      <c r="G29" s="227">
        <v>0</v>
      </c>
      <c r="H29" s="268"/>
      <c r="I29" s="227">
        <v>0</v>
      </c>
      <c r="J29" s="268"/>
      <c r="K29" s="227">
        <v>0</v>
      </c>
      <c r="L29" s="270"/>
      <c r="M29" s="227">
        <v>0</v>
      </c>
      <c r="N29" s="270"/>
      <c r="O29" s="259">
        <f>SUM(C29:M29)</f>
        <v>0</v>
      </c>
    </row>
    <row r="30" spans="1:18" ht="30" x14ac:dyDescent="0.2">
      <c r="A30" s="407"/>
      <c r="B30" s="143" t="s">
        <v>133</v>
      </c>
      <c r="C30" s="91">
        <f>SUM(C28:C29)</f>
        <v>0</v>
      </c>
      <c r="D30" s="179"/>
      <c r="E30" s="91">
        <f>SUM(E28:E29)</f>
        <v>0</v>
      </c>
      <c r="F30" s="179"/>
      <c r="G30" s="91">
        <f>SUM(G28:G29)</f>
        <v>0</v>
      </c>
      <c r="H30" s="179"/>
      <c r="I30" s="91">
        <f>SUM(I28:I29)</f>
        <v>0</v>
      </c>
      <c r="J30" s="179"/>
      <c r="K30" s="91">
        <f>SUM(K28:K29)</f>
        <v>0</v>
      </c>
      <c r="L30" s="180"/>
      <c r="M30" s="91">
        <f>SUM(M28:M29)</f>
        <v>0</v>
      </c>
      <c r="N30" s="180"/>
      <c r="O30" s="91">
        <f>SUM(O28:O29)</f>
        <v>0</v>
      </c>
    </row>
    <row r="31" spans="1:18" ht="5.25" customHeight="1" x14ac:dyDescent="0.2">
      <c r="A31" s="407"/>
      <c r="B31" s="136"/>
      <c r="C31" s="87"/>
      <c r="D31" s="87"/>
      <c r="E31" s="87"/>
      <c r="F31" s="87"/>
      <c r="G31" s="87"/>
      <c r="H31" s="87"/>
      <c r="I31" s="87"/>
      <c r="J31" s="87"/>
      <c r="K31" s="24"/>
      <c r="L31" s="24"/>
      <c r="M31" s="24"/>
      <c r="N31" s="24"/>
      <c r="O31" s="24"/>
    </row>
    <row r="32" spans="1:18" ht="15.75" thickBot="1" x14ac:dyDescent="0.25">
      <c r="A32" s="408"/>
      <c r="B32" s="138" t="s">
        <v>136</v>
      </c>
      <c r="C32" s="148">
        <f>SUM(C30+C25+C21)</f>
        <v>0</v>
      </c>
      <c r="D32" s="157"/>
      <c r="E32" s="148">
        <f>SUM(E30+E25+E21)</f>
        <v>0</v>
      </c>
      <c r="F32" s="157"/>
      <c r="G32" s="148">
        <f>SUM(G30+G25+G21)</f>
        <v>0</v>
      </c>
      <c r="H32" s="157"/>
      <c r="I32" s="148">
        <f>SUM(I30+I25+I21)</f>
        <v>0</v>
      </c>
      <c r="J32" s="157"/>
      <c r="K32" s="148">
        <f>SUM(K30+K25+K21)</f>
        <v>0</v>
      </c>
      <c r="L32" s="158"/>
      <c r="M32" s="148">
        <f>SUM(M30+M25+M21)</f>
        <v>0</v>
      </c>
      <c r="N32" s="158"/>
      <c r="O32" s="148">
        <f>SUM(O30+O25+O21)</f>
        <v>0</v>
      </c>
    </row>
    <row r="33" spans="1:15" ht="15.75" thickTop="1" x14ac:dyDescent="0.2">
      <c r="B33" s="76"/>
      <c r="C33" s="76"/>
      <c r="D33" s="76"/>
      <c r="E33" s="76"/>
      <c r="F33" s="76"/>
      <c r="G33" s="76"/>
      <c r="H33" s="76"/>
      <c r="I33" s="76"/>
      <c r="J33" s="76"/>
    </row>
    <row r="34" spans="1:15" x14ac:dyDescent="0.2">
      <c r="B34" s="76"/>
      <c r="C34" s="76"/>
      <c r="D34" s="76"/>
      <c r="E34" s="76"/>
      <c r="F34" s="76"/>
      <c r="G34" s="76"/>
      <c r="H34" s="76"/>
      <c r="I34" s="76"/>
      <c r="J34" s="76"/>
    </row>
    <row r="35" spans="1:15" x14ac:dyDescent="0.2">
      <c r="B35" s="76"/>
      <c r="C35" s="76"/>
      <c r="D35" s="76"/>
      <c r="E35" s="76"/>
      <c r="F35" s="76"/>
      <c r="G35" s="76"/>
      <c r="H35" s="76"/>
      <c r="I35" s="76"/>
      <c r="J35" s="76"/>
    </row>
    <row r="36" spans="1:15" x14ac:dyDescent="0.2">
      <c r="B36" s="76"/>
      <c r="C36" s="76"/>
      <c r="D36" s="76"/>
      <c r="E36" s="76"/>
      <c r="F36" s="76"/>
      <c r="G36" s="76"/>
      <c r="H36" s="76"/>
      <c r="I36" s="76"/>
      <c r="J36" s="76"/>
    </row>
    <row r="37" spans="1:15" x14ac:dyDescent="0.2">
      <c r="B37" s="70"/>
      <c r="C37" s="76"/>
      <c r="D37" s="76"/>
      <c r="E37" s="76"/>
      <c r="F37" s="76"/>
      <c r="G37" s="76"/>
      <c r="H37" s="76"/>
      <c r="I37" s="76"/>
      <c r="J37" s="76"/>
    </row>
    <row r="38" spans="1:15" x14ac:dyDescent="0.2">
      <c r="B38" s="248"/>
      <c r="C38" s="76"/>
      <c r="D38" s="76"/>
      <c r="E38" s="76"/>
      <c r="F38" s="76"/>
      <c r="G38" s="76"/>
      <c r="H38" s="76"/>
      <c r="I38" s="76"/>
      <c r="J38" s="76"/>
    </row>
    <row r="39" spans="1:15" ht="45" x14ac:dyDescent="0.2">
      <c r="A39" s="147"/>
      <c r="B39" s="52"/>
      <c r="C39" s="59" t="s">
        <v>117</v>
      </c>
      <c r="D39" s="59"/>
      <c r="E39" s="59" t="s">
        <v>118</v>
      </c>
      <c r="F39" s="59"/>
      <c r="G39" s="59" t="s">
        <v>119</v>
      </c>
      <c r="H39" s="59"/>
      <c r="I39" s="59" t="s">
        <v>120</v>
      </c>
      <c r="J39" s="59"/>
      <c r="K39" s="59" t="s">
        <v>121</v>
      </c>
      <c r="L39" s="59"/>
      <c r="M39" s="59" t="s">
        <v>122</v>
      </c>
      <c r="N39" s="59"/>
      <c r="O39" s="130" t="s">
        <v>123</v>
      </c>
    </row>
    <row r="40" spans="1:15" ht="5.25" customHeight="1" x14ac:dyDescent="0.2">
      <c r="B40" s="76"/>
      <c r="C40" s="76"/>
      <c r="D40" s="76"/>
      <c r="E40" s="76"/>
      <c r="F40" s="76"/>
      <c r="G40" s="76"/>
      <c r="H40" s="76"/>
      <c r="I40" s="76"/>
      <c r="J40" s="76"/>
    </row>
    <row r="41" spans="1:15" x14ac:dyDescent="0.2">
      <c r="A41" s="409" t="s">
        <v>15</v>
      </c>
      <c r="B41" s="132" t="s">
        <v>139</v>
      </c>
      <c r="C41" s="255">
        <f>IF('Statement of ProfitLoss'!$I$5&lt;&gt;0,C32,0)</f>
        <v>0</v>
      </c>
      <c r="D41" s="256"/>
      <c r="E41" s="255">
        <f>IF('Statement of ProfitLoss'!$I$5&lt;&gt;0,E32,0)</f>
        <v>0</v>
      </c>
      <c r="F41" s="256"/>
      <c r="G41" s="255">
        <f>IF('Statement of ProfitLoss'!$I$5&lt;&gt;0,G32,0)</f>
        <v>0</v>
      </c>
      <c r="H41" s="256"/>
      <c r="I41" s="255">
        <f>IF('Statement of ProfitLoss'!$I$5&lt;&gt;0,I32,0)</f>
        <v>0</v>
      </c>
      <c r="J41" s="256"/>
      <c r="K41" s="255">
        <f>IF('Statement of ProfitLoss'!$I$5&lt;&gt;0,K32,0)</f>
        <v>0</v>
      </c>
      <c r="L41" s="257"/>
      <c r="M41" s="255">
        <f>IF('Statement of ProfitLoss'!$I$5&lt;&gt;0,M32,0)</f>
        <v>0</v>
      </c>
      <c r="N41" s="257"/>
      <c r="O41" s="261">
        <f>SUM(C41:M41)</f>
        <v>0</v>
      </c>
    </row>
    <row r="42" spans="1:15" x14ac:dyDescent="0.2">
      <c r="A42" s="409"/>
      <c r="B42" s="134" t="s">
        <v>126</v>
      </c>
      <c r="C42" s="140"/>
      <c r="D42" s="263"/>
      <c r="E42" s="152"/>
      <c r="F42" s="263"/>
      <c r="G42" s="152"/>
      <c r="H42" s="263"/>
      <c r="I42" s="152"/>
      <c r="J42" s="263"/>
      <c r="K42" s="153"/>
      <c r="L42" s="265"/>
      <c r="M42" s="153"/>
      <c r="N42" s="265"/>
      <c r="O42" s="176"/>
    </row>
    <row r="43" spans="1:15" x14ac:dyDescent="0.2">
      <c r="A43" s="409"/>
      <c r="B43" s="56" t="s">
        <v>127</v>
      </c>
      <c r="C43" s="183">
        <v>0</v>
      </c>
      <c r="D43" s="263"/>
      <c r="E43" s="184">
        <v>0</v>
      </c>
      <c r="F43" s="263"/>
      <c r="G43" s="184">
        <v>0</v>
      </c>
      <c r="H43" s="263"/>
      <c r="I43" s="184">
        <v>0</v>
      </c>
      <c r="J43" s="263"/>
      <c r="K43" s="184">
        <v>0</v>
      </c>
      <c r="L43" s="265"/>
      <c r="M43" s="184">
        <f>+'Statement of ProfitLoss'!I47</f>
        <v>0</v>
      </c>
      <c r="N43" s="265"/>
      <c r="O43" s="176">
        <f>SUM(C43:M43)</f>
        <v>0</v>
      </c>
    </row>
    <row r="44" spans="1:15" x14ac:dyDescent="0.2">
      <c r="A44" s="409"/>
      <c r="B44" s="56" t="s">
        <v>128</v>
      </c>
      <c r="C44" s="183">
        <v>0</v>
      </c>
      <c r="D44" s="264"/>
      <c r="E44" s="184">
        <v>0</v>
      </c>
      <c r="F44" s="264"/>
      <c r="G44" s="184">
        <v>0</v>
      </c>
      <c r="H44" s="264"/>
      <c r="I44" s="184">
        <v>0</v>
      </c>
      <c r="J44" s="264"/>
      <c r="K44" s="184">
        <v>0</v>
      </c>
      <c r="L44" s="266"/>
      <c r="M44" s="184">
        <f>+'Statement of ProfitLoss'!I49</f>
        <v>0</v>
      </c>
      <c r="N44" s="266"/>
      <c r="O44" s="176">
        <f>SUM(C44:M44)</f>
        <v>0</v>
      </c>
    </row>
    <row r="45" spans="1:15" ht="30" x14ac:dyDescent="0.2">
      <c r="A45" s="409"/>
      <c r="B45" s="131" t="s">
        <v>129</v>
      </c>
      <c r="C45" s="91">
        <f>SUM(C43:C44)</f>
        <v>0</v>
      </c>
      <c r="D45" s="177"/>
      <c r="E45" s="91">
        <f>SUM(E43:E44)</f>
        <v>0</v>
      </c>
      <c r="F45" s="177"/>
      <c r="G45" s="91">
        <f>SUM(G43:G44)</f>
        <v>0</v>
      </c>
      <c r="H45" s="177"/>
      <c r="I45" s="91">
        <f>SUM(I43:I44)</f>
        <v>0</v>
      </c>
      <c r="J45" s="177"/>
      <c r="K45" s="91">
        <f>SUM(K43:K44)</f>
        <v>0</v>
      </c>
      <c r="L45" s="178"/>
      <c r="M45" s="91">
        <f>SUM(M43:M44)</f>
        <v>0</v>
      </c>
      <c r="N45" s="178"/>
      <c r="O45" s="91">
        <f>SUM(O43:O44)</f>
        <v>0</v>
      </c>
    </row>
    <row r="46" spans="1:15" ht="5.25" customHeight="1" x14ac:dyDescent="0.2">
      <c r="A46" s="409"/>
      <c r="B46" s="76"/>
      <c r="C46" s="76"/>
      <c r="D46" s="76"/>
      <c r="E46" s="76"/>
      <c r="F46" s="76"/>
      <c r="G46" s="76"/>
      <c r="H46" s="76"/>
      <c r="I46" s="76"/>
      <c r="J46" s="76"/>
    </row>
    <row r="47" spans="1:15" ht="45" x14ac:dyDescent="0.2">
      <c r="A47" s="409"/>
      <c r="B47" s="139" t="s">
        <v>130</v>
      </c>
      <c r="C47" s="154"/>
      <c r="D47" s="87"/>
      <c r="E47" s="154"/>
      <c r="F47" s="87"/>
      <c r="G47" s="154"/>
      <c r="H47" s="87"/>
      <c r="I47" s="154"/>
      <c r="J47" s="87"/>
      <c r="K47" s="50"/>
      <c r="L47" s="24"/>
      <c r="M47" s="50"/>
      <c r="N47" s="24"/>
      <c r="O47" s="156"/>
    </row>
    <row r="48" spans="1:15" x14ac:dyDescent="0.2">
      <c r="A48" s="409"/>
      <c r="B48" s="155" t="s">
        <v>131</v>
      </c>
      <c r="C48" s="229">
        <v>0</v>
      </c>
      <c r="D48" s="267"/>
      <c r="E48" s="230">
        <v>0</v>
      </c>
      <c r="F48" s="267"/>
      <c r="G48" s="230">
        <v>0</v>
      </c>
      <c r="H48" s="267"/>
      <c r="I48" s="230">
        <v>0</v>
      </c>
      <c r="J48" s="267"/>
      <c r="K48" s="230">
        <v>0</v>
      </c>
      <c r="L48" s="269"/>
      <c r="M48" s="230">
        <v>0</v>
      </c>
      <c r="N48" s="269"/>
      <c r="O48" s="258">
        <f>SUM(C48:M48)</f>
        <v>0</v>
      </c>
    </row>
    <row r="49" spans="1:15" x14ac:dyDescent="0.2">
      <c r="A49" s="409"/>
      <c r="B49" s="51" t="s">
        <v>132</v>
      </c>
      <c r="C49" s="226">
        <v>0</v>
      </c>
      <c r="D49" s="268"/>
      <c r="E49" s="227">
        <v>0</v>
      </c>
      <c r="F49" s="268"/>
      <c r="G49" s="227">
        <v>0</v>
      </c>
      <c r="H49" s="268"/>
      <c r="I49" s="227">
        <v>0</v>
      </c>
      <c r="J49" s="268"/>
      <c r="K49" s="227">
        <v>0</v>
      </c>
      <c r="L49" s="270"/>
      <c r="M49" s="227">
        <v>0</v>
      </c>
      <c r="N49" s="270"/>
      <c r="O49" s="259">
        <f>SUM(C49:M49)</f>
        <v>0</v>
      </c>
    </row>
    <row r="50" spans="1:15" ht="30" x14ac:dyDescent="0.2">
      <c r="A50" s="409"/>
      <c r="B50" s="143" t="s">
        <v>133</v>
      </c>
      <c r="C50" s="91">
        <f>SUM(C48:C49)</f>
        <v>0</v>
      </c>
      <c r="D50" s="179"/>
      <c r="E50" s="91">
        <f>SUM(E48:E49)</f>
        <v>0</v>
      </c>
      <c r="F50" s="179"/>
      <c r="G50" s="91">
        <f>SUM(G48:G49)</f>
        <v>0</v>
      </c>
      <c r="H50" s="179"/>
      <c r="I50" s="91">
        <f>SUM(I48:I49)</f>
        <v>0</v>
      </c>
      <c r="J50" s="179"/>
      <c r="K50" s="91">
        <f>SUM(K48:K49)</f>
        <v>0</v>
      </c>
      <c r="L50" s="180"/>
      <c r="M50" s="91">
        <f>SUM(M48:M49)</f>
        <v>0</v>
      </c>
      <c r="N50" s="180"/>
      <c r="O50" s="91">
        <f>SUM(O48:O49)</f>
        <v>0</v>
      </c>
    </row>
    <row r="51" spans="1:15" ht="5.25" customHeight="1" x14ac:dyDescent="0.2">
      <c r="A51" s="409"/>
      <c r="B51" s="136"/>
      <c r="C51" s="87"/>
      <c r="D51" s="87"/>
      <c r="E51" s="87"/>
      <c r="F51" s="87"/>
      <c r="G51" s="87"/>
      <c r="H51" s="87"/>
      <c r="I51" s="87"/>
      <c r="J51" s="87"/>
      <c r="K51" s="24"/>
      <c r="L51" s="24"/>
      <c r="M51" s="24"/>
      <c r="N51" s="24"/>
      <c r="O51" s="24"/>
    </row>
    <row r="52" spans="1:15" ht="15.75" thickBot="1" x14ac:dyDescent="0.25">
      <c r="A52" s="409"/>
      <c r="B52" s="138" t="s">
        <v>140</v>
      </c>
      <c r="C52" s="148">
        <f>SUM(C50+C45+C41)</f>
        <v>0</v>
      </c>
      <c r="D52" s="157"/>
      <c r="E52" s="148">
        <f>SUM(E50+E45+E41)</f>
        <v>0</v>
      </c>
      <c r="F52" s="157"/>
      <c r="G52" s="148">
        <f>SUM(G50+G45+G41)</f>
        <v>0</v>
      </c>
      <c r="H52" s="157"/>
      <c r="I52" s="148">
        <f>SUM(I50+I45+I41)</f>
        <v>0</v>
      </c>
      <c r="J52" s="157"/>
      <c r="K52" s="148">
        <f>SUM(K50+K45+K41)</f>
        <v>0</v>
      </c>
      <c r="L52" s="158"/>
      <c r="M52" s="148">
        <f>SUM(M50+M45+M41)</f>
        <v>0</v>
      </c>
      <c r="N52" s="158"/>
      <c r="O52" s="148">
        <f>SUM(O50+O45+O41)</f>
        <v>0</v>
      </c>
    </row>
    <row r="53" spans="1:15" ht="15.75" thickTop="1" x14ac:dyDescent="0.2">
      <c r="B53" s="76"/>
      <c r="C53" s="76"/>
      <c r="D53" s="76"/>
      <c r="E53" s="76"/>
      <c r="F53" s="76"/>
      <c r="G53" s="76"/>
      <c r="H53" s="76"/>
      <c r="I53" s="76"/>
      <c r="J53" s="76"/>
    </row>
    <row r="54" spans="1:15" x14ac:dyDescent="0.2">
      <c r="A54" s="409" t="s">
        <v>16</v>
      </c>
      <c r="B54" s="132" t="s">
        <v>141</v>
      </c>
      <c r="C54" s="255">
        <f>IF('Statement of ProfitLoss'!$K$5&lt;&gt;0,C52,0)</f>
        <v>0</v>
      </c>
      <c r="D54" s="256"/>
      <c r="E54" s="255">
        <f>IF('Statement of ProfitLoss'!$K$5&lt;&gt;0,E52,0)</f>
        <v>0</v>
      </c>
      <c r="F54" s="256"/>
      <c r="G54" s="255">
        <f>IF('Statement of ProfitLoss'!$K$5&lt;&gt;0,G52,0)</f>
        <v>0</v>
      </c>
      <c r="H54" s="256"/>
      <c r="I54" s="255">
        <f>IF('Statement of ProfitLoss'!$K$5&lt;&gt;0,I52,0)</f>
        <v>0</v>
      </c>
      <c r="J54" s="256"/>
      <c r="K54" s="255">
        <f>IF('Statement of ProfitLoss'!$K$5&lt;&gt;0,K52,0)</f>
        <v>0</v>
      </c>
      <c r="L54" s="257"/>
      <c r="M54" s="255">
        <f>IF('Statement of ProfitLoss'!$K$5&lt;&gt;0,M52,0)</f>
        <v>0</v>
      </c>
      <c r="N54" s="257"/>
      <c r="O54" s="261">
        <f>SUM(C54:M54)</f>
        <v>0</v>
      </c>
    </row>
    <row r="55" spans="1:15" x14ac:dyDescent="0.2">
      <c r="A55" s="409"/>
      <c r="B55" s="134" t="s">
        <v>126</v>
      </c>
      <c r="C55" s="140"/>
      <c r="D55" s="263"/>
      <c r="E55" s="152"/>
      <c r="F55" s="263"/>
      <c r="G55" s="152"/>
      <c r="H55" s="263"/>
      <c r="I55" s="152"/>
      <c r="J55" s="263"/>
      <c r="K55" s="153"/>
      <c r="L55" s="265"/>
      <c r="M55" s="153"/>
      <c r="N55" s="265"/>
      <c r="O55" s="176"/>
    </row>
    <row r="56" spans="1:15" x14ac:dyDescent="0.2">
      <c r="A56" s="409"/>
      <c r="B56" s="56" t="s">
        <v>127</v>
      </c>
      <c r="C56" s="183">
        <v>0</v>
      </c>
      <c r="D56" s="263"/>
      <c r="E56" s="184">
        <v>0</v>
      </c>
      <c r="F56" s="263"/>
      <c r="G56" s="184">
        <v>0</v>
      </c>
      <c r="H56" s="263"/>
      <c r="I56" s="184">
        <v>0</v>
      </c>
      <c r="J56" s="263"/>
      <c r="K56" s="184"/>
      <c r="L56" s="265"/>
      <c r="M56" s="184">
        <f>+'Statement of ProfitLoss'!K47</f>
        <v>0</v>
      </c>
      <c r="N56" s="265"/>
      <c r="O56" s="176">
        <f>SUM(C56:M56)</f>
        <v>0</v>
      </c>
    </row>
    <row r="57" spans="1:15" x14ac:dyDescent="0.2">
      <c r="A57" s="409"/>
      <c r="B57" s="56" t="s">
        <v>128</v>
      </c>
      <c r="C57" s="183">
        <v>0</v>
      </c>
      <c r="D57" s="264"/>
      <c r="E57" s="184">
        <v>0</v>
      </c>
      <c r="F57" s="264"/>
      <c r="G57" s="184">
        <v>0</v>
      </c>
      <c r="H57" s="264"/>
      <c r="I57" s="184">
        <v>0</v>
      </c>
      <c r="J57" s="264"/>
      <c r="K57" s="184">
        <v>0</v>
      </c>
      <c r="L57" s="266"/>
      <c r="M57" s="184">
        <f>+'Statement of ProfitLoss'!K49</f>
        <v>0</v>
      </c>
      <c r="N57" s="266"/>
      <c r="O57" s="176">
        <f>SUM(C57:M57)</f>
        <v>0</v>
      </c>
    </row>
    <row r="58" spans="1:15" ht="30" x14ac:dyDescent="0.2">
      <c r="A58" s="409"/>
      <c r="B58" s="131" t="s">
        <v>129</v>
      </c>
      <c r="C58" s="91">
        <f>SUM(C56:C57)</f>
        <v>0</v>
      </c>
      <c r="D58" s="177"/>
      <c r="E58" s="91">
        <f>SUM(E56:E57)</f>
        <v>0</v>
      </c>
      <c r="F58" s="177"/>
      <c r="G58" s="91">
        <f>SUM(G56:G57)</f>
        <v>0</v>
      </c>
      <c r="H58" s="177"/>
      <c r="I58" s="91">
        <f>SUM(I56:I57)</f>
        <v>0</v>
      </c>
      <c r="J58" s="177"/>
      <c r="K58" s="91">
        <f>SUM(K56:K57)</f>
        <v>0</v>
      </c>
      <c r="L58" s="178"/>
      <c r="M58" s="91">
        <f>SUM(M56:M57)</f>
        <v>0</v>
      </c>
      <c r="N58" s="178"/>
      <c r="O58" s="91">
        <f>SUM(O56:O57)</f>
        <v>0</v>
      </c>
    </row>
    <row r="59" spans="1:15" ht="5.25" customHeight="1" x14ac:dyDescent="0.2">
      <c r="A59" s="409"/>
      <c r="B59" s="76"/>
      <c r="C59" s="76"/>
      <c r="D59" s="76"/>
      <c r="E59" s="76"/>
      <c r="F59" s="76"/>
      <c r="G59" s="76"/>
      <c r="H59" s="76"/>
      <c r="I59" s="76"/>
      <c r="J59" s="76"/>
    </row>
    <row r="60" spans="1:15" ht="45" x14ac:dyDescent="0.2">
      <c r="A60" s="409"/>
      <c r="B60" s="139" t="s">
        <v>130</v>
      </c>
      <c r="C60" s="154"/>
      <c r="D60" s="87"/>
      <c r="E60" s="154"/>
      <c r="F60" s="87"/>
      <c r="G60" s="154"/>
      <c r="H60" s="87"/>
      <c r="I60" s="154"/>
      <c r="J60" s="87"/>
      <c r="K60" s="50"/>
      <c r="L60" s="24"/>
      <c r="M60" s="50"/>
      <c r="N60" s="24"/>
      <c r="O60" s="156"/>
    </row>
    <row r="61" spans="1:15" x14ac:dyDescent="0.2">
      <c r="A61" s="409"/>
      <c r="B61" s="155" t="s">
        <v>131</v>
      </c>
      <c r="C61" s="229">
        <v>0</v>
      </c>
      <c r="D61" s="267"/>
      <c r="E61" s="230">
        <v>0</v>
      </c>
      <c r="F61" s="267"/>
      <c r="G61" s="230">
        <v>0</v>
      </c>
      <c r="H61" s="267"/>
      <c r="I61" s="230">
        <v>0</v>
      </c>
      <c r="J61" s="267"/>
      <c r="K61" s="230">
        <v>0</v>
      </c>
      <c r="L61" s="269"/>
      <c r="M61" s="230">
        <v>0</v>
      </c>
      <c r="N61" s="269"/>
      <c r="O61" s="258">
        <f>SUM(C61:M61)</f>
        <v>0</v>
      </c>
    </row>
    <row r="62" spans="1:15" x14ac:dyDescent="0.2">
      <c r="A62" s="409"/>
      <c r="B62" s="51" t="s">
        <v>132</v>
      </c>
      <c r="C62" s="226">
        <v>0</v>
      </c>
      <c r="D62" s="268"/>
      <c r="E62" s="227">
        <v>0</v>
      </c>
      <c r="F62" s="268"/>
      <c r="G62" s="227">
        <v>0</v>
      </c>
      <c r="H62" s="268"/>
      <c r="I62" s="227">
        <v>0</v>
      </c>
      <c r="J62" s="268"/>
      <c r="K62" s="227">
        <v>0</v>
      </c>
      <c r="L62" s="270"/>
      <c r="M62" s="227">
        <v>0</v>
      </c>
      <c r="N62" s="270"/>
      <c r="O62" s="259">
        <f>SUM(C62:M62)</f>
        <v>0</v>
      </c>
    </row>
    <row r="63" spans="1:15" ht="30" x14ac:dyDescent="0.2">
      <c r="A63" s="409"/>
      <c r="B63" s="143" t="s">
        <v>133</v>
      </c>
      <c r="C63" s="91">
        <f>SUM(C61:C62)</f>
        <v>0</v>
      </c>
      <c r="D63" s="179"/>
      <c r="E63" s="91">
        <f>SUM(E61:E62)</f>
        <v>0</v>
      </c>
      <c r="F63" s="179"/>
      <c r="G63" s="91">
        <f>SUM(G61:G62)</f>
        <v>0</v>
      </c>
      <c r="H63" s="179"/>
      <c r="I63" s="91">
        <f>SUM(I61:I62)</f>
        <v>0</v>
      </c>
      <c r="J63" s="179"/>
      <c r="K63" s="91">
        <f>SUM(K61:K62)</f>
        <v>0</v>
      </c>
      <c r="L63" s="180"/>
      <c r="M63" s="91">
        <f>SUM(M61:M62)</f>
        <v>0</v>
      </c>
      <c r="N63" s="180"/>
      <c r="O63" s="262">
        <f>SUM(O61:O62)</f>
        <v>0</v>
      </c>
    </row>
    <row r="64" spans="1:15" x14ac:dyDescent="0.2">
      <c r="A64" s="409"/>
      <c r="B64" s="136"/>
      <c r="C64" s="87"/>
      <c r="D64" s="87"/>
      <c r="E64" s="87"/>
      <c r="F64" s="87"/>
      <c r="G64" s="87"/>
      <c r="H64" s="87"/>
      <c r="I64" s="87"/>
      <c r="J64" s="87"/>
      <c r="K64" s="24"/>
      <c r="L64" s="24"/>
      <c r="M64" s="24"/>
      <c r="N64" s="24"/>
      <c r="O64" s="24"/>
    </row>
    <row r="65" spans="1:15" ht="15.75" thickBot="1" x14ac:dyDescent="0.25">
      <c r="A65" s="409"/>
      <c r="B65" s="138" t="s">
        <v>142</v>
      </c>
      <c r="C65" s="148">
        <f>SUM(C63+C58+C54)</f>
        <v>0</v>
      </c>
      <c r="D65" s="157"/>
      <c r="E65" s="148">
        <f>SUM(E63+E58+E54)</f>
        <v>0</v>
      </c>
      <c r="F65" s="157"/>
      <c r="G65" s="148">
        <f>SUM(G63+G58+G54)</f>
        <v>0</v>
      </c>
      <c r="H65" s="157"/>
      <c r="I65" s="148">
        <f>SUM(I63+I58+I54)</f>
        <v>0</v>
      </c>
      <c r="J65" s="157"/>
      <c r="K65" s="148">
        <f>SUM(K63+K58+K54)</f>
        <v>0</v>
      </c>
      <c r="L65" s="158"/>
      <c r="M65" s="148">
        <f>SUM(M63+M58+M54)</f>
        <v>0</v>
      </c>
      <c r="N65" s="158"/>
      <c r="O65" s="148">
        <f>SUM(O63+O58+O54)</f>
        <v>0</v>
      </c>
    </row>
    <row r="66" spans="1:15" ht="15.75" thickTop="1" x14ac:dyDescent="0.2">
      <c r="B66" s="76"/>
      <c r="C66" s="76"/>
      <c r="D66" s="76"/>
      <c r="E66" s="76"/>
      <c r="F66" s="76"/>
      <c r="G66" s="76"/>
      <c r="H66" s="76"/>
      <c r="I66" s="76"/>
      <c r="J66" s="76"/>
    </row>
    <row r="67" spans="1:15" x14ac:dyDescent="0.2">
      <c r="B67" s="76"/>
      <c r="C67" s="76"/>
      <c r="D67" s="76"/>
      <c r="E67" s="76"/>
      <c r="F67" s="76"/>
      <c r="G67" s="76"/>
      <c r="H67" s="76"/>
      <c r="I67" s="76"/>
      <c r="J67" s="76"/>
    </row>
    <row r="68" spans="1:15" x14ac:dyDescent="0.2">
      <c r="B68" s="128" t="s">
        <v>137</v>
      </c>
      <c r="C68" s="76"/>
      <c r="D68" s="76"/>
      <c r="E68" s="76"/>
      <c r="F68" s="76"/>
      <c r="G68" s="76"/>
      <c r="H68" s="76"/>
      <c r="I68" s="76"/>
      <c r="J68" s="76"/>
    </row>
    <row r="69" spans="1:15" ht="30" x14ac:dyDescent="0.2">
      <c r="B69" s="56" t="s">
        <v>138</v>
      </c>
      <c r="C69" s="76"/>
      <c r="D69" s="76"/>
      <c r="E69" s="76"/>
      <c r="F69" s="76"/>
      <c r="G69" s="76"/>
      <c r="H69" s="76"/>
      <c r="I69" s="76"/>
      <c r="J69" s="76"/>
    </row>
  </sheetData>
  <sheetProtection algorithmName="SHA-512" hashValue="amXPJ/bdU4wMClIVq2XjOL0E05Kt05v3Bndx1augCR4gyddG9jZMI/MFq7EUTvhaUOSOGh9SBhle1WS8OABwwA==" saltValue="oSOG9yQYh5vd8Pbr9rrC1A==" spinCount="100000" sheet="1" objects="1" scenarios="1"/>
  <mergeCells count="6">
    <mergeCell ref="A8:A19"/>
    <mergeCell ref="A21:A32"/>
    <mergeCell ref="A41:A52"/>
    <mergeCell ref="A54:A65"/>
    <mergeCell ref="M1:O1"/>
    <mergeCell ref="M2:O2"/>
  </mergeCells>
  <dataValidations count="1">
    <dataValidation type="custom" allowBlank="1" showInputMessage="1" showErrorMessage="1" errorTitle="Numeric Values" error="Value Must Be Numeric" sqref="C6:O12 C41:O52 C21:O32 C54:O65 C15:O19" xr:uid="{34CAD90A-96AB-47AC-BB47-C7A82916F417}">
      <formula1>ISNUMBER(C6)</formula1>
    </dataValidation>
  </dataValidations>
  <pageMargins left="0.39370078740157483" right="0.39370078740157483" top="0.70866141732283472" bottom="0.70866141732283472" header="0.31496062992125984" footer="0.31496062992125984"/>
  <pageSetup scale="75" firstPageNumber="5" fitToHeight="0" orientation="landscape" useFirstPageNumber="1" r:id="rId1"/>
  <headerFooter scaleWithDoc="0">
    <oddHeader xml:space="preserve">&amp;L&amp;"Georgia,Bold"STATEMENT OF CHANGES IN EQUITY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0D648-9F0F-4E2E-BEE8-C3E9F07CB9A5}">
  <sheetPr>
    <pageSetUpPr fitToPage="1"/>
  </sheetPr>
  <dimension ref="A1:I78"/>
  <sheetViews>
    <sheetView showGridLines="0" view="pageLayout" zoomScaleNormal="120" workbookViewId="0">
      <selection activeCell="B45" sqref="B45"/>
    </sheetView>
  </sheetViews>
  <sheetFormatPr defaultColWidth="4.5" defaultRowHeight="15" x14ac:dyDescent="0.2"/>
  <cols>
    <col min="1" max="1" width="3.75" style="26" customWidth="1"/>
    <col min="2" max="2" width="43.625" style="40" customWidth="1"/>
    <col min="3" max="3" width="20.375" style="65" bestFit="1" customWidth="1"/>
    <col min="4" max="4" width="1.875" style="45" customWidth="1"/>
    <col min="5" max="5" width="16.625" style="40" bestFit="1" customWidth="1"/>
    <col min="6" max="6" width="1.875" style="45" customWidth="1"/>
    <col min="7" max="7" width="16.625" style="39" bestFit="1" customWidth="1"/>
    <col min="8" max="8" width="1.875" style="45" customWidth="1"/>
    <col min="9" max="9" width="16.625" style="40" bestFit="1" customWidth="1"/>
    <col min="10" max="16384" width="4.5" style="26"/>
  </cols>
  <sheetData>
    <row r="1" spans="1:9" ht="3.75" customHeight="1" x14ac:dyDescent="0.2">
      <c r="A1" s="23"/>
      <c r="B1" s="24"/>
      <c r="C1" s="60"/>
      <c r="D1" s="25"/>
      <c r="E1" s="24"/>
      <c r="F1" s="25"/>
      <c r="G1" s="24"/>
      <c r="H1" s="25"/>
      <c r="I1" s="24"/>
    </row>
    <row r="2" spans="1:9" s="27" customFormat="1" x14ac:dyDescent="0.2">
      <c r="A2" s="416" t="s">
        <v>72</v>
      </c>
      <c r="B2" s="416"/>
      <c r="C2" s="61" t="s">
        <v>13</v>
      </c>
      <c r="D2" s="47"/>
      <c r="E2" s="46" t="s">
        <v>14</v>
      </c>
      <c r="F2" s="47"/>
      <c r="G2" s="46" t="s">
        <v>15</v>
      </c>
      <c r="H2" s="47"/>
      <c r="I2" s="46" t="s">
        <v>16</v>
      </c>
    </row>
    <row r="3" spans="1:9" ht="6" customHeight="1" x14ac:dyDescent="0.2">
      <c r="A3" s="28"/>
      <c r="B3" s="28"/>
      <c r="C3" s="62"/>
      <c r="D3" s="30"/>
      <c r="E3" s="31"/>
      <c r="F3" s="30"/>
      <c r="G3" s="29"/>
      <c r="H3" s="30"/>
      <c r="I3" s="31"/>
    </row>
    <row r="4" spans="1:9" x14ac:dyDescent="0.2">
      <c r="A4" s="377" t="s">
        <v>73</v>
      </c>
      <c r="B4" s="377"/>
      <c r="C4" s="63"/>
      <c r="D4" s="34"/>
      <c r="E4" s="35"/>
      <c r="F4" s="34"/>
      <c r="G4" s="33"/>
      <c r="H4" s="34"/>
      <c r="I4" s="35"/>
    </row>
    <row r="5" spans="1:9" ht="15.75" customHeight="1" x14ac:dyDescent="0.2">
      <c r="A5" s="51" t="s">
        <v>17</v>
      </c>
      <c r="B5" s="51" t="s">
        <v>74</v>
      </c>
      <c r="C5" s="201"/>
      <c r="D5" s="202"/>
      <c r="E5" s="203"/>
      <c r="F5" s="202"/>
      <c r="G5" s="203"/>
      <c r="H5" s="202"/>
      <c r="I5" s="204"/>
    </row>
    <row r="6" spans="1:9" ht="15.75" customHeight="1" x14ac:dyDescent="0.2">
      <c r="A6" s="51" t="s">
        <v>28</v>
      </c>
      <c r="B6" s="53" t="s">
        <v>75</v>
      </c>
      <c r="C6" s="205"/>
      <c r="D6" s="206"/>
      <c r="E6" s="207"/>
      <c r="F6" s="206"/>
      <c r="G6" s="207"/>
      <c r="H6" s="206"/>
      <c r="I6" s="208"/>
    </row>
    <row r="7" spans="1:9" ht="15.75" customHeight="1" x14ac:dyDescent="0.2">
      <c r="A7" s="51" t="s">
        <v>76</v>
      </c>
      <c r="B7" s="53" t="s">
        <v>77</v>
      </c>
      <c r="C7" s="159"/>
      <c r="D7" s="166"/>
      <c r="E7" s="161"/>
      <c r="F7" s="166"/>
      <c r="G7" s="161"/>
      <c r="H7" s="166"/>
      <c r="I7" s="162"/>
    </row>
    <row r="8" spans="1:9" ht="15.75" customHeight="1" x14ac:dyDescent="0.2">
      <c r="A8" s="54" t="s">
        <v>78</v>
      </c>
      <c r="B8" s="209"/>
      <c r="C8" s="210"/>
      <c r="D8" s="211"/>
      <c r="E8" s="212"/>
      <c r="F8" s="211"/>
      <c r="G8" s="212"/>
      <c r="H8" s="211"/>
      <c r="I8" s="213"/>
    </row>
    <row r="9" spans="1:9" ht="15.75" customHeight="1" x14ac:dyDescent="0.2">
      <c r="A9" s="54" t="s">
        <v>79</v>
      </c>
      <c r="B9" s="209"/>
      <c r="C9" s="210"/>
      <c r="D9" s="211"/>
      <c r="E9" s="212"/>
      <c r="F9" s="211"/>
      <c r="G9" s="212"/>
      <c r="H9" s="211"/>
      <c r="I9" s="213"/>
    </row>
    <row r="10" spans="1:9" ht="16.5" customHeight="1" x14ac:dyDescent="0.2">
      <c r="A10" s="54" t="s">
        <v>80</v>
      </c>
      <c r="B10" s="209"/>
      <c r="C10" s="210"/>
      <c r="D10" s="211"/>
      <c r="E10" s="212"/>
      <c r="F10" s="211"/>
      <c r="G10" s="212"/>
      <c r="H10" s="211"/>
      <c r="I10" s="213"/>
    </row>
    <row r="11" spans="1:9" ht="13.5" customHeight="1" x14ac:dyDescent="0.2">
      <c r="A11" s="51" t="s">
        <v>81</v>
      </c>
      <c r="B11" s="53" t="s">
        <v>82</v>
      </c>
      <c r="C11" s="159"/>
      <c r="D11" s="166"/>
      <c r="E11" s="161"/>
      <c r="F11" s="166"/>
      <c r="G11" s="161"/>
      <c r="H11" s="166"/>
      <c r="I11" s="162"/>
    </row>
    <row r="12" spans="1:9" ht="15.75" customHeight="1" x14ac:dyDescent="0.2">
      <c r="A12" s="57" t="s">
        <v>78</v>
      </c>
      <c r="B12" s="58" t="s">
        <v>83</v>
      </c>
      <c r="C12" s="205"/>
      <c r="D12" s="206"/>
      <c r="E12" s="207"/>
      <c r="F12" s="206"/>
      <c r="G12" s="207"/>
      <c r="H12" s="206"/>
      <c r="I12" s="208"/>
    </row>
    <row r="13" spans="1:9" ht="15.75" customHeight="1" x14ac:dyDescent="0.2">
      <c r="A13" s="57" t="s">
        <v>79</v>
      </c>
      <c r="B13" s="58" t="s">
        <v>84</v>
      </c>
      <c r="C13" s="205"/>
      <c r="D13" s="206"/>
      <c r="E13" s="207"/>
      <c r="F13" s="206"/>
      <c r="G13" s="207"/>
      <c r="H13" s="206"/>
      <c r="I13" s="208"/>
    </row>
    <row r="14" spans="1:9" ht="15.75" customHeight="1" x14ac:dyDescent="0.2">
      <c r="A14" s="57" t="s">
        <v>80</v>
      </c>
      <c r="B14" s="58" t="s">
        <v>85</v>
      </c>
      <c r="C14" s="205"/>
      <c r="D14" s="206"/>
      <c r="E14" s="207"/>
      <c r="F14" s="206"/>
      <c r="G14" s="207"/>
      <c r="H14" s="206"/>
      <c r="I14" s="208"/>
    </row>
    <row r="15" spans="1:9" ht="15.75" customHeight="1" x14ac:dyDescent="0.2">
      <c r="A15" s="51" t="s">
        <v>86</v>
      </c>
      <c r="B15" s="53" t="s">
        <v>87</v>
      </c>
      <c r="C15" s="205"/>
      <c r="D15" s="206"/>
      <c r="E15" s="207"/>
      <c r="F15" s="206"/>
      <c r="G15" s="207"/>
      <c r="H15" s="206"/>
      <c r="I15" s="208"/>
    </row>
    <row r="16" spans="1:9" ht="15.75" customHeight="1" x14ac:dyDescent="0.2">
      <c r="A16" s="51" t="s">
        <v>88</v>
      </c>
      <c r="B16" s="53" t="s">
        <v>89</v>
      </c>
      <c r="C16" s="205"/>
      <c r="D16" s="206"/>
      <c r="E16" s="207"/>
      <c r="F16" s="206"/>
      <c r="G16" s="207"/>
      <c r="H16" s="206"/>
      <c r="I16" s="208"/>
    </row>
    <row r="17" spans="1:9" ht="18.75" customHeight="1" x14ac:dyDescent="0.2">
      <c r="A17" s="51" t="s">
        <v>90</v>
      </c>
      <c r="B17" s="53" t="s">
        <v>91</v>
      </c>
      <c r="C17" s="205"/>
      <c r="D17" s="206"/>
      <c r="E17" s="207"/>
      <c r="F17" s="206"/>
      <c r="G17" s="207"/>
      <c r="H17" s="206"/>
      <c r="I17" s="208"/>
    </row>
    <row r="18" spans="1:9" ht="15.75" customHeight="1" x14ac:dyDescent="0.2">
      <c r="A18" s="57" t="s">
        <v>78</v>
      </c>
      <c r="B18" s="214"/>
      <c r="C18" s="205"/>
      <c r="D18" s="206"/>
      <c r="E18" s="207"/>
      <c r="F18" s="206"/>
      <c r="G18" s="207"/>
      <c r="H18" s="206"/>
      <c r="I18" s="208"/>
    </row>
    <row r="19" spans="1:9" ht="15.75" customHeight="1" x14ac:dyDescent="0.2">
      <c r="A19" s="57" t="s">
        <v>79</v>
      </c>
      <c r="B19" s="215"/>
      <c r="C19" s="205"/>
      <c r="D19" s="206"/>
      <c r="E19" s="207"/>
      <c r="F19" s="206"/>
      <c r="G19" s="207"/>
      <c r="H19" s="206"/>
      <c r="I19" s="208"/>
    </row>
    <row r="20" spans="1:9" ht="15.75" customHeight="1" x14ac:dyDescent="0.2">
      <c r="A20" s="57" t="s">
        <v>80</v>
      </c>
      <c r="B20" s="214"/>
      <c r="C20" s="205"/>
      <c r="D20" s="206"/>
      <c r="E20" s="207"/>
      <c r="F20" s="206"/>
      <c r="G20" s="207"/>
      <c r="H20" s="206"/>
      <c r="I20" s="208"/>
    </row>
    <row r="21" spans="1:9" ht="15.75" customHeight="1" x14ac:dyDescent="0.2">
      <c r="A21" s="57" t="s">
        <v>92</v>
      </c>
      <c r="B21" s="214"/>
      <c r="C21" s="205"/>
      <c r="D21" s="206"/>
      <c r="E21" s="207"/>
      <c r="F21" s="206"/>
      <c r="G21" s="207"/>
      <c r="H21" s="206"/>
      <c r="I21" s="208"/>
    </row>
    <row r="22" spans="1:9" ht="15.75" customHeight="1" x14ac:dyDescent="0.2">
      <c r="A22" s="57" t="s">
        <v>93</v>
      </c>
      <c r="B22" s="214"/>
      <c r="C22" s="205"/>
      <c r="D22" s="216"/>
      <c r="E22" s="207"/>
      <c r="F22" s="216"/>
      <c r="G22" s="207"/>
      <c r="H22" s="216"/>
      <c r="I22" s="208"/>
    </row>
    <row r="23" spans="1:9" ht="19.5" customHeight="1" x14ac:dyDescent="0.2">
      <c r="A23" s="48"/>
      <c r="B23" s="49" t="s">
        <v>94</v>
      </c>
      <c r="C23" s="37">
        <f>SUM(C5:C6,C8:C10,C12:C22)</f>
        <v>0</v>
      </c>
      <c r="D23" s="164"/>
      <c r="E23" s="37">
        <f>SUM(E5:E6,E8:E10,E12:E22)</f>
        <v>0</v>
      </c>
      <c r="F23" s="164"/>
      <c r="G23" s="37">
        <f>SUM(G5:G6,G8:G10,G12:G22)</f>
        <v>0</v>
      </c>
      <c r="H23" s="164"/>
      <c r="I23" s="37">
        <f>SUM(I5:I6,I8:I10,I12:I22)</f>
        <v>0</v>
      </c>
    </row>
    <row r="24" spans="1:9" ht="7.5" customHeight="1" x14ac:dyDescent="0.2">
      <c r="A24" s="28"/>
      <c r="B24" s="28"/>
      <c r="C24" s="107"/>
      <c r="D24" s="108"/>
      <c r="E24" s="107"/>
      <c r="F24" s="108"/>
      <c r="G24" s="107"/>
      <c r="H24" s="108"/>
      <c r="I24" s="107"/>
    </row>
    <row r="25" spans="1:9" x14ac:dyDescent="0.2">
      <c r="A25" s="377" t="s">
        <v>95</v>
      </c>
      <c r="B25" s="377"/>
      <c r="C25" s="39"/>
      <c r="D25" s="89"/>
      <c r="E25" s="109"/>
      <c r="F25" s="89"/>
      <c r="H25" s="89"/>
      <c r="I25" s="109"/>
    </row>
    <row r="26" spans="1:9" ht="17.25" customHeight="1" x14ac:dyDescent="0.2">
      <c r="A26" s="51" t="s">
        <v>96</v>
      </c>
      <c r="B26" s="51" t="s">
        <v>97</v>
      </c>
      <c r="C26" s="160"/>
      <c r="D26" s="165"/>
      <c r="E26" s="37"/>
      <c r="F26" s="165"/>
      <c r="G26" s="37"/>
      <c r="H26" s="165"/>
      <c r="I26" s="163"/>
    </row>
    <row r="27" spans="1:9" ht="15.75" customHeight="1" x14ac:dyDescent="0.2">
      <c r="A27" s="57" t="s">
        <v>78</v>
      </c>
      <c r="B27" s="217"/>
      <c r="C27" s="201"/>
      <c r="D27" s="218"/>
      <c r="E27" s="203"/>
      <c r="F27" s="218"/>
      <c r="G27" s="203"/>
      <c r="H27" s="218"/>
      <c r="I27" s="204"/>
    </row>
    <row r="28" spans="1:9" ht="15.75" customHeight="1" x14ac:dyDescent="0.2">
      <c r="A28" s="57" t="s">
        <v>79</v>
      </c>
      <c r="B28" s="217"/>
      <c r="C28" s="201"/>
      <c r="D28" s="218"/>
      <c r="E28" s="203"/>
      <c r="F28" s="218"/>
      <c r="G28" s="203"/>
      <c r="H28" s="218"/>
      <c r="I28" s="204"/>
    </row>
    <row r="29" spans="1:9" ht="15.75" customHeight="1" x14ac:dyDescent="0.2">
      <c r="A29" s="57" t="s">
        <v>80</v>
      </c>
      <c r="B29" s="217"/>
      <c r="C29" s="201"/>
      <c r="D29" s="218"/>
      <c r="E29" s="203"/>
      <c r="F29" s="218"/>
      <c r="G29" s="203"/>
      <c r="H29" s="218"/>
      <c r="I29" s="204"/>
    </row>
    <row r="30" spans="1:9" ht="15.75" customHeight="1" x14ac:dyDescent="0.2">
      <c r="A30" s="57" t="s">
        <v>92</v>
      </c>
      <c r="B30" s="217"/>
      <c r="C30" s="201"/>
      <c r="D30" s="218"/>
      <c r="E30" s="203"/>
      <c r="F30" s="218"/>
      <c r="G30" s="203"/>
      <c r="H30" s="218"/>
      <c r="I30" s="204"/>
    </row>
    <row r="31" spans="1:9" x14ac:dyDescent="0.2">
      <c r="A31" s="56" t="s">
        <v>19</v>
      </c>
      <c r="B31" s="51" t="s">
        <v>98</v>
      </c>
      <c r="C31" s="160"/>
      <c r="D31" s="167"/>
      <c r="E31" s="37"/>
      <c r="F31" s="167"/>
      <c r="G31" s="37"/>
      <c r="H31" s="167"/>
      <c r="I31" s="163"/>
    </row>
    <row r="32" spans="1:9" ht="15.75" customHeight="1" x14ac:dyDescent="0.2">
      <c r="A32" s="57" t="s">
        <v>78</v>
      </c>
      <c r="B32" s="217"/>
      <c r="C32" s="201"/>
      <c r="D32" s="218"/>
      <c r="E32" s="203"/>
      <c r="F32" s="218"/>
      <c r="G32" s="203"/>
      <c r="H32" s="218"/>
      <c r="I32" s="204"/>
    </row>
    <row r="33" spans="1:9" ht="15.75" customHeight="1" x14ac:dyDescent="0.2">
      <c r="A33" s="57" t="s">
        <v>79</v>
      </c>
      <c r="B33" s="217"/>
      <c r="C33" s="201"/>
      <c r="D33" s="218"/>
      <c r="E33" s="203"/>
      <c r="F33" s="218"/>
      <c r="G33" s="203"/>
      <c r="H33" s="218"/>
      <c r="I33" s="204"/>
    </row>
    <row r="34" spans="1:9" ht="15.75" customHeight="1" x14ac:dyDescent="0.2">
      <c r="A34" s="57" t="s">
        <v>80</v>
      </c>
      <c r="B34" s="217"/>
      <c r="C34" s="201"/>
      <c r="D34" s="218"/>
      <c r="E34" s="203"/>
      <c r="F34" s="218"/>
      <c r="G34" s="203"/>
      <c r="H34" s="218"/>
      <c r="I34" s="204"/>
    </row>
    <row r="35" spans="1:9" ht="15.75" customHeight="1" x14ac:dyDescent="0.2">
      <c r="A35" s="51" t="s">
        <v>99</v>
      </c>
      <c r="B35" s="55" t="s">
        <v>100</v>
      </c>
      <c r="C35" s="201"/>
      <c r="D35" s="218"/>
      <c r="E35" s="203"/>
      <c r="F35" s="218"/>
      <c r="G35" s="203"/>
      <c r="H35" s="218"/>
      <c r="I35" s="204"/>
    </row>
    <row r="36" spans="1:9" ht="15.75" customHeight="1" x14ac:dyDescent="0.2">
      <c r="A36" s="51" t="s">
        <v>101</v>
      </c>
      <c r="B36" s="51" t="s">
        <v>102</v>
      </c>
      <c r="C36" s="201"/>
      <c r="D36" s="219"/>
      <c r="E36" s="203"/>
      <c r="F36" s="219"/>
      <c r="G36" s="203"/>
      <c r="H36" s="219"/>
      <c r="I36" s="204"/>
    </row>
    <row r="37" spans="1:9" ht="21" customHeight="1" x14ac:dyDescent="0.2">
      <c r="A37" s="48"/>
      <c r="B37" s="49" t="s">
        <v>103</v>
      </c>
      <c r="C37" s="37">
        <f>SUM(C27:C30,C32:C36)</f>
        <v>0</v>
      </c>
      <c r="D37" s="164"/>
      <c r="E37" s="37">
        <f>SUM(E27:E30,E32:E36)</f>
        <v>0</v>
      </c>
      <c r="F37" s="164"/>
      <c r="G37" s="37">
        <f>SUM(G27:G30,G32:G36)</f>
        <v>0</v>
      </c>
      <c r="H37" s="164"/>
      <c r="I37" s="37">
        <f>SUM(I27:I30,I32:I36)</f>
        <v>0</v>
      </c>
    </row>
    <row r="38" spans="1:9" ht="7.5" customHeight="1" x14ac:dyDescent="0.2">
      <c r="A38" s="28"/>
      <c r="B38" s="28"/>
      <c r="C38" s="221"/>
      <c r="D38" s="222"/>
      <c r="E38" s="221"/>
      <c r="F38" s="222"/>
      <c r="G38" s="221"/>
      <c r="H38" s="222"/>
      <c r="I38" s="221"/>
    </row>
    <row r="39" spans="1:9" ht="15.75" thickBot="1" x14ac:dyDescent="0.25">
      <c r="A39" s="417" t="s">
        <v>104</v>
      </c>
      <c r="B39" s="417"/>
      <c r="C39" s="236">
        <f>C23+C37</f>
        <v>0</v>
      </c>
      <c r="D39" s="223"/>
      <c r="E39" s="236">
        <f>E23+E37</f>
        <v>0</v>
      </c>
      <c r="F39" s="223"/>
      <c r="G39" s="236">
        <f>G23+G37</f>
        <v>0</v>
      </c>
      <c r="H39" s="223"/>
      <c r="I39" s="236">
        <f>I23+I37</f>
        <v>0</v>
      </c>
    </row>
    <row r="40" spans="1:9" ht="6.75" customHeight="1" thickTop="1" x14ac:dyDescent="0.2">
      <c r="A40" s="28"/>
      <c r="B40" s="28"/>
      <c r="C40" s="110"/>
      <c r="D40" s="108"/>
      <c r="E40" s="107"/>
      <c r="F40" s="108"/>
      <c r="G40" s="110"/>
      <c r="H40" s="108"/>
      <c r="I40" s="107"/>
    </row>
    <row r="41" spans="1:9" x14ac:dyDescent="0.2">
      <c r="A41" s="418" t="s">
        <v>105</v>
      </c>
      <c r="B41" s="418"/>
      <c r="C41" s="111" t="s">
        <v>13</v>
      </c>
      <c r="D41" s="112"/>
      <c r="E41" s="111" t="s">
        <v>14</v>
      </c>
      <c r="F41" s="112"/>
      <c r="G41" s="111" t="s">
        <v>15</v>
      </c>
      <c r="H41" s="112"/>
      <c r="I41" s="111" t="s">
        <v>16</v>
      </c>
    </row>
    <row r="42" spans="1:9" ht="3.75" customHeight="1" x14ac:dyDescent="0.2">
      <c r="A42" s="41"/>
      <c r="B42" s="41"/>
      <c r="C42" s="38"/>
      <c r="D42" s="113"/>
      <c r="E42" s="114"/>
      <c r="F42" s="113"/>
      <c r="G42" s="38"/>
      <c r="H42" s="113"/>
      <c r="I42" s="114"/>
    </row>
    <row r="43" spans="1:9" x14ac:dyDescent="0.2">
      <c r="A43" s="377" t="s">
        <v>106</v>
      </c>
      <c r="B43" s="377"/>
      <c r="C43" s="38"/>
      <c r="D43" s="89"/>
      <c r="E43" s="109"/>
      <c r="F43" s="89"/>
      <c r="G43" s="38"/>
      <c r="H43" s="89"/>
      <c r="I43" s="109"/>
    </row>
    <row r="44" spans="1:9" x14ac:dyDescent="0.2">
      <c r="A44" s="51" t="s">
        <v>17</v>
      </c>
      <c r="B44" s="51" t="s">
        <v>153</v>
      </c>
      <c r="C44" s="160"/>
      <c r="D44" s="168"/>
      <c r="E44" s="37"/>
      <c r="F44" s="168"/>
      <c r="G44" s="37"/>
      <c r="H44" s="168"/>
      <c r="I44" s="163"/>
    </row>
    <row r="45" spans="1:9" ht="15.75" customHeight="1" x14ac:dyDescent="0.2">
      <c r="A45" s="57" t="s">
        <v>78</v>
      </c>
      <c r="B45" s="214"/>
      <c r="C45" s="205"/>
      <c r="D45" s="206"/>
      <c r="E45" s="207"/>
      <c r="F45" s="206"/>
      <c r="G45" s="207"/>
      <c r="H45" s="206"/>
      <c r="I45" s="208"/>
    </row>
    <row r="46" spans="1:9" ht="15.75" customHeight="1" x14ac:dyDescent="0.2">
      <c r="A46" s="57" t="s">
        <v>79</v>
      </c>
      <c r="B46" s="215"/>
      <c r="C46" s="205"/>
      <c r="D46" s="206"/>
      <c r="E46" s="207"/>
      <c r="F46" s="206"/>
      <c r="G46" s="207"/>
      <c r="H46" s="206"/>
      <c r="I46" s="208"/>
    </row>
    <row r="47" spans="1:9" ht="15.75" customHeight="1" x14ac:dyDescent="0.2">
      <c r="A47" s="57" t="s">
        <v>80</v>
      </c>
      <c r="B47" s="214"/>
      <c r="C47" s="205"/>
      <c r="D47" s="206"/>
      <c r="E47" s="207"/>
      <c r="F47" s="206"/>
      <c r="G47" s="207"/>
      <c r="H47" s="206"/>
      <c r="I47" s="208"/>
    </row>
    <row r="48" spans="1:9" ht="15.75" customHeight="1" x14ac:dyDescent="0.2">
      <c r="A48" s="57" t="s">
        <v>92</v>
      </c>
      <c r="B48" s="217"/>
      <c r="C48" s="201"/>
      <c r="D48" s="219"/>
      <c r="E48" s="203"/>
      <c r="F48" s="219"/>
      <c r="G48" s="203"/>
      <c r="H48" s="219"/>
      <c r="I48" s="204"/>
    </row>
    <row r="49" spans="1:9" ht="21" customHeight="1" x14ac:dyDescent="0.2">
      <c r="A49" s="48"/>
      <c r="B49" s="49" t="s">
        <v>107</v>
      </c>
      <c r="C49" s="37">
        <f>SUM(C45:C48)</f>
        <v>0</v>
      </c>
      <c r="D49" s="164"/>
      <c r="E49" s="37">
        <f>SUM(E45:E48)</f>
        <v>0</v>
      </c>
      <c r="F49" s="164"/>
      <c r="G49" s="37">
        <f>SUM(G45:G48)</f>
        <v>0</v>
      </c>
      <c r="H49" s="164"/>
      <c r="I49" s="37">
        <f>SUM(I45:I48)</f>
        <v>0</v>
      </c>
    </row>
    <row r="50" spans="1:9" ht="7.5" customHeight="1" x14ac:dyDescent="0.2">
      <c r="A50" s="41"/>
      <c r="B50" s="41"/>
      <c r="C50" s="39"/>
      <c r="D50" s="115"/>
      <c r="E50" s="114"/>
      <c r="F50" s="115"/>
      <c r="H50" s="115"/>
      <c r="I50" s="114"/>
    </row>
    <row r="51" spans="1:9" x14ac:dyDescent="0.2">
      <c r="A51" s="377" t="s">
        <v>108</v>
      </c>
      <c r="B51" s="377"/>
      <c r="C51" s="39"/>
      <c r="D51" s="89"/>
      <c r="E51" s="114"/>
      <c r="F51" s="89"/>
      <c r="H51" s="89"/>
      <c r="I51" s="114"/>
    </row>
    <row r="52" spans="1:9" x14ac:dyDescent="0.2">
      <c r="A52" s="51" t="s">
        <v>28</v>
      </c>
      <c r="B52" s="55" t="s">
        <v>109</v>
      </c>
      <c r="C52" s="160"/>
      <c r="D52" s="168"/>
      <c r="E52" s="37"/>
      <c r="F52" s="168"/>
      <c r="G52" s="37"/>
      <c r="H52" s="168"/>
      <c r="I52" s="163"/>
    </row>
    <row r="53" spans="1:9" ht="15.75" customHeight="1" x14ac:dyDescent="0.2">
      <c r="A53" s="57" t="s">
        <v>78</v>
      </c>
      <c r="B53" s="214"/>
      <c r="C53" s="205"/>
      <c r="D53" s="206"/>
      <c r="E53" s="207"/>
      <c r="F53" s="206"/>
      <c r="G53" s="207"/>
      <c r="H53" s="206"/>
      <c r="I53" s="208"/>
    </row>
    <row r="54" spans="1:9" ht="15.75" customHeight="1" x14ac:dyDescent="0.2">
      <c r="A54" s="57" t="s">
        <v>79</v>
      </c>
      <c r="B54" s="215"/>
      <c r="C54" s="205"/>
      <c r="D54" s="206"/>
      <c r="E54" s="207"/>
      <c r="F54" s="206"/>
      <c r="G54" s="207"/>
      <c r="H54" s="206"/>
      <c r="I54" s="208"/>
    </row>
    <row r="55" spans="1:9" ht="15.75" customHeight="1" x14ac:dyDescent="0.2">
      <c r="A55" s="57" t="s">
        <v>80</v>
      </c>
      <c r="B55" s="220"/>
      <c r="C55" s="201"/>
      <c r="D55" s="218"/>
      <c r="E55" s="203"/>
      <c r="F55" s="218"/>
      <c r="G55" s="203"/>
      <c r="H55" s="218"/>
      <c r="I55" s="204"/>
    </row>
    <row r="56" spans="1:9" x14ac:dyDescent="0.2">
      <c r="A56" s="51" t="s">
        <v>76</v>
      </c>
      <c r="B56" s="55" t="s">
        <v>110</v>
      </c>
      <c r="C56" s="160"/>
      <c r="D56" s="169"/>
      <c r="E56" s="37"/>
      <c r="F56" s="169"/>
      <c r="G56" s="37"/>
      <c r="H56" s="169"/>
      <c r="I56" s="163"/>
    </row>
    <row r="57" spans="1:9" x14ac:dyDescent="0.2">
      <c r="A57" s="57" t="s">
        <v>78</v>
      </c>
      <c r="B57" s="214"/>
      <c r="C57" s="205"/>
      <c r="D57" s="206"/>
      <c r="E57" s="207"/>
      <c r="F57" s="206"/>
      <c r="G57" s="207"/>
      <c r="H57" s="206"/>
      <c r="I57" s="208"/>
    </row>
    <row r="58" spans="1:9" x14ac:dyDescent="0.2">
      <c r="A58" s="57" t="s">
        <v>79</v>
      </c>
      <c r="B58" s="215"/>
      <c r="C58" s="205"/>
      <c r="D58" s="206"/>
      <c r="E58" s="207"/>
      <c r="F58" s="206"/>
      <c r="G58" s="207"/>
      <c r="H58" s="206"/>
      <c r="I58" s="208"/>
    </row>
    <row r="59" spans="1:9" x14ac:dyDescent="0.2">
      <c r="A59" s="57" t="s">
        <v>80</v>
      </c>
      <c r="B59" s="214"/>
      <c r="C59" s="205"/>
      <c r="D59" s="206"/>
      <c r="E59" s="207"/>
      <c r="F59" s="206"/>
      <c r="G59" s="207"/>
      <c r="H59" s="206"/>
      <c r="I59" s="208"/>
    </row>
    <row r="60" spans="1:9" ht="15.75" customHeight="1" x14ac:dyDescent="0.2">
      <c r="A60" s="57" t="s">
        <v>92</v>
      </c>
      <c r="B60" s="217"/>
      <c r="C60" s="201"/>
      <c r="D60" s="219"/>
      <c r="E60" s="203"/>
      <c r="F60" s="219"/>
      <c r="G60" s="203"/>
      <c r="H60" s="219"/>
      <c r="I60" s="204"/>
    </row>
    <row r="61" spans="1:9" ht="19.5" customHeight="1" x14ac:dyDescent="0.2">
      <c r="A61" s="48"/>
      <c r="B61" s="49" t="s">
        <v>111</v>
      </c>
      <c r="C61" s="37">
        <f>SUM(C53:C55,C57:C60)</f>
        <v>0</v>
      </c>
      <c r="D61" s="164"/>
      <c r="E61" s="37">
        <f>SUM(E53:E55,E57:E60)</f>
        <v>0</v>
      </c>
      <c r="F61" s="164"/>
      <c r="G61" s="37">
        <f>SUM(G53:G55,G57:G60)</f>
        <v>0</v>
      </c>
      <c r="H61" s="164"/>
      <c r="I61" s="37">
        <f>SUM(I53:I55,I57:I60)</f>
        <v>0</v>
      </c>
    </row>
    <row r="62" spans="1:9" ht="17.25" customHeight="1" x14ac:dyDescent="0.2">
      <c r="A62" s="48"/>
      <c r="B62" s="48" t="s">
        <v>112</v>
      </c>
      <c r="C62" s="37">
        <f>C49+C61</f>
        <v>0</v>
      </c>
      <c r="D62" s="106"/>
      <c r="E62" s="37">
        <f>E49+E61</f>
        <v>0</v>
      </c>
      <c r="F62" s="106"/>
      <c r="G62" s="37">
        <f>G49+G61</f>
        <v>0</v>
      </c>
      <c r="H62" s="106"/>
      <c r="I62" s="37">
        <f>I49+I61</f>
        <v>0</v>
      </c>
    </row>
    <row r="63" spans="1:9" ht="3.75" customHeight="1" x14ac:dyDescent="0.2">
      <c r="A63" s="41"/>
      <c r="B63" s="41"/>
      <c r="C63" s="39"/>
      <c r="D63" s="115"/>
      <c r="E63" s="114"/>
      <c r="F63" s="115"/>
      <c r="H63" s="115"/>
      <c r="I63" s="114"/>
    </row>
    <row r="64" spans="1:9" x14ac:dyDescent="0.2">
      <c r="A64" s="421" t="s">
        <v>113</v>
      </c>
      <c r="B64" s="421"/>
      <c r="C64" s="39"/>
      <c r="D64" s="116"/>
      <c r="E64" s="44"/>
      <c r="F64" s="116"/>
      <c r="H64" s="116"/>
      <c r="I64" s="44"/>
    </row>
    <row r="65" spans="1:9" ht="15.75" customHeight="1" x14ac:dyDescent="0.2">
      <c r="A65" s="77" t="s">
        <v>19</v>
      </c>
      <c r="B65" s="51" t="str">
        <f>+'Statement of Changes in Equity'!C4</f>
        <v>Share Capital</v>
      </c>
      <c r="C65" s="160">
        <f>'Statement of Changes in Equity'!C19</f>
        <v>0</v>
      </c>
      <c r="D65" s="165"/>
      <c r="E65" s="37">
        <f>+'Statement of Changes in Equity'!C32</f>
        <v>0</v>
      </c>
      <c r="F65" s="165"/>
      <c r="G65" s="37">
        <f>+'Statement of Changes in Equity'!C52</f>
        <v>0</v>
      </c>
      <c r="H65" s="165"/>
      <c r="I65" s="163">
        <f>+'Statement of Changes in Equity'!C65</f>
        <v>0</v>
      </c>
    </row>
    <row r="66" spans="1:9" ht="15.75" customHeight="1" x14ac:dyDescent="0.2">
      <c r="A66" s="77" t="s">
        <v>20</v>
      </c>
      <c r="B66" s="51" t="str">
        <f>+'Statement of Changes in Equity'!E4</f>
        <v>Fair Value Reserve**</v>
      </c>
      <c r="C66" s="160">
        <f>+'Statement of Changes in Equity'!E19</f>
        <v>0</v>
      </c>
      <c r="D66" s="167"/>
      <c r="E66" s="37">
        <f>+'Statement of Changes in Equity'!E32</f>
        <v>0</v>
      </c>
      <c r="F66" s="167"/>
      <c r="G66" s="37">
        <f>+'Statement of Changes in Equity'!E52</f>
        <v>0</v>
      </c>
      <c r="H66" s="167"/>
      <c r="I66" s="163">
        <f>+'Statement of Changes in Equity'!E65</f>
        <v>0</v>
      </c>
    </row>
    <row r="67" spans="1:9" ht="15.75" customHeight="1" x14ac:dyDescent="0.2">
      <c r="A67" s="77" t="s">
        <v>21</v>
      </c>
      <c r="B67" s="51" t="str">
        <f>+'Statement of Changes in Equity'!G4</f>
        <v>Translation Reserve**</v>
      </c>
      <c r="C67" s="160">
        <f>+'Statement of Changes in Equity'!G19</f>
        <v>0</v>
      </c>
      <c r="D67" s="167"/>
      <c r="E67" s="37">
        <f>+'Statement of Changes in Equity'!G32</f>
        <v>0</v>
      </c>
      <c r="F67" s="167"/>
      <c r="G67" s="37">
        <f>+'Statement of Changes in Equity'!G52</f>
        <v>0</v>
      </c>
      <c r="H67" s="167"/>
      <c r="I67" s="163">
        <f>+'Statement of Changes in Equity'!G65</f>
        <v>0</v>
      </c>
    </row>
    <row r="68" spans="1:9" ht="15.75" customHeight="1" x14ac:dyDescent="0.2">
      <c r="A68" s="77" t="s">
        <v>22</v>
      </c>
      <c r="B68" s="51" t="str">
        <f>+'Statement of Changes in Equity'!I4</f>
        <v>Non-Refundable Advances **</v>
      </c>
      <c r="C68" s="160">
        <f>+'Statement of Changes in Equity'!I19</f>
        <v>0</v>
      </c>
      <c r="D68" s="167"/>
      <c r="E68" s="37">
        <f>+'Statement of Changes in Equity'!I32</f>
        <v>0</v>
      </c>
      <c r="F68" s="167"/>
      <c r="G68" s="37">
        <f>+'Statement of Changes in Equity'!I52</f>
        <v>0</v>
      </c>
      <c r="H68" s="167"/>
      <c r="I68" s="163">
        <f>+'Statement of Changes in Equity'!I65</f>
        <v>0</v>
      </c>
    </row>
    <row r="69" spans="1:9" ht="15.75" customHeight="1" x14ac:dyDescent="0.2">
      <c r="A69" s="77" t="s">
        <v>23</v>
      </c>
      <c r="B69" s="51" t="str">
        <f>+'Statement of Changes in Equity'!K4</f>
        <v>Other Reserves**</v>
      </c>
      <c r="C69" s="160">
        <f>+'Statement of Changes in Equity'!K19</f>
        <v>0</v>
      </c>
      <c r="D69" s="167"/>
      <c r="E69" s="37">
        <f>+'Statement of Changes in Equity'!K32</f>
        <v>0</v>
      </c>
      <c r="F69" s="167"/>
      <c r="G69" s="37">
        <f>+'Statement of Changes in Equity'!K52</f>
        <v>0</v>
      </c>
      <c r="H69" s="167"/>
      <c r="I69" s="163">
        <f>+'Statement of Changes in Equity'!K65</f>
        <v>0</v>
      </c>
    </row>
    <row r="70" spans="1:9" ht="15.75" customHeight="1" x14ac:dyDescent="0.2">
      <c r="A70" s="77" t="s">
        <v>24</v>
      </c>
      <c r="B70" s="51" t="s">
        <v>122</v>
      </c>
      <c r="C70" s="160">
        <f>+'Statement of Changes in Equity'!M19</f>
        <v>0</v>
      </c>
      <c r="D70" s="167"/>
      <c r="E70" s="37">
        <f>'Statement of Changes in Equity'!M32</f>
        <v>0</v>
      </c>
      <c r="F70" s="167"/>
      <c r="G70" s="37">
        <f>'Statement of Changes in Equity'!M52</f>
        <v>0</v>
      </c>
      <c r="H70" s="167"/>
      <c r="I70" s="163">
        <f>'Statement of Changes in Equity'!M65</f>
        <v>0</v>
      </c>
    </row>
    <row r="71" spans="1:9" x14ac:dyDescent="0.2">
      <c r="A71" s="50"/>
      <c r="B71" s="49" t="s">
        <v>114</v>
      </c>
      <c r="C71" s="37">
        <f>SUM(C65:C70)</f>
        <v>0</v>
      </c>
      <c r="D71" s="164"/>
      <c r="E71" s="37">
        <f>SUM(E65:E70)</f>
        <v>0</v>
      </c>
      <c r="F71" s="164"/>
      <c r="G71" s="37">
        <f>SUM(G65:G70)</f>
        <v>0</v>
      </c>
      <c r="H71" s="164"/>
      <c r="I71" s="37">
        <f>SUM(I65:I70)</f>
        <v>0</v>
      </c>
    </row>
    <row r="72" spans="1:9" ht="3" customHeight="1" x14ac:dyDescent="0.2">
      <c r="A72" s="41"/>
      <c r="B72" s="41"/>
      <c r="C72" s="39"/>
      <c r="D72" s="115"/>
      <c r="E72" s="114"/>
      <c r="F72" s="115"/>
      <c r="H72" s="115"/>
      <c r="I72" s="114"/>
    </row>
    <row r="73" spans="1:9" ht="15.75" thickBot="1" x14ac:dyDescent="0.25">
      <c r="A73" s="417" t="s">
        <v>115</v>
      </c>
      <c r="B73" s="417"/>
      <c r="C73" s="236">
        <f>C62+C71</f>
        <v>0</v>
      </c>
      <c r="D73" s="327"/>
      <c r="E73" s="236">
        <f>E62+E71</f>
        <v>0</v>
      </c>
      <c r="F73" s="327"/>
      <c r="G73" s="236">
        <f>G62+G71</f>
        <v>0</v>
      </c>
      <c r="H73" s="327"/>
      <c r="I73" s="236">
        <f>I62+I71</f>
        <v>0</v>
      </c>
    </row>
    <row r="74" spans="1:9" ht="9.75" customHeight="1" thickTop="1" thickBot="1" x14ac:dyDescent="0.25">
      <c r="A74" s="68"/>
      <c r="B74" s="68"/>
      <c r="C74" s="88"/>
      <c r="D74" s="117"/>
      <c r="E74" s="88"/>
      <c r="F74" s="117"/>
      <c r="G74" s="88"/>
      <c r="H74" s="117"/>
      <c r="I74" s="88"/>
    </row>
    <row r="75" spans="1:9" ht="16.5" customHeight="1" thickBot="1" x14ac:dyDescent="0.25">
      <c r="A75" s="419" t="s">
        <v>116</v>
      </c>
      <c r="B75" s="420"/>
      <c r="C75" s="118">
        <f>+C39-C73</f>
        <v>0</v>
      </c>
      <c r="D75" s="119"/>
      <c r="E75" s="118">
        <f>+E39-E73</f>
        <v>0</v>
      </c>
      <c r="F75" s="119"/>
      <c r="G75" s="118">
        <f>+G39-G73</f>
        <v>0</v>
      </c>
      <c r="H75" s="119"/>
      <c r="I75" s="120">
        <f>+I39-I73</f>
        <v>0</v>
      </c>
    </row>
    <row r="76" spans="1:9" ht="11.25" customHeight="1" x14ac:dyDescent="0.2">
      <c r="A76" s="68"/>
      <c r="B76" s="68"/>
      <c r="C76" s="69"/>
      <c r="D76" s="34"/>
      <c r="E76" s="69"/>
      <c r="F76" s="34"/>
      <c r="G76" s="69"/>
      <c r="H76" s="34"/>
      <c r="I76" s="69"/>
    </row>
    <row r="77" spans="1:9" ht="7.5" customHeight="1" x14ac:dyDescent="0.2">
      <c r="A77" s="41"/>
      <c r="B77" s="41"/>
      <c r="C77" s="64"/>
      <c r="D77" s="42"/>
      <c r="E77" s="43"/>
      <c r="F77" s="42"/>
      <c r="G77" s="38"/>
      <c r="H77" s="42"/>
      <c r="I77" s="43"/>
    </row>
    <row r="78" spans="1:9" x14ac:dyDescent="0.2">
      <c r="A78" s="40"/>
    </row>
  </sheetData>
  <sheetProtection algorithmName="SHA-512" hashValue="lTvxbZvrkvxOP1w0emqU2Sk0wwpexuBZZ+97EK5vj15j/nGpf1OzZNJydmCyRcKNfzbpsXBQL7P92TkhlYCjjQ==" saltValue="bQRlfNutuIIpbhVJohSfvg==" spinCount="100000" sheet="1" objects="1" scenarios="1"/>
  <mergeCells count="10">
    <mergeCell ref="A75:B75"/>
    <mergeCell ref="A43:B43"/>
    <mergeCell ref="A51:B51"/>
    <mergeCell ref="A64:B64"/>
    <mergeCell ref="A73:B73"/>
    <mergeCell ref="A2:B2"/>
    <mergeCell ref="A4:B4"/>
    <mergeCell ref="A25:B25"/>
    <mergeCell ref="A39:B39"/>
    <mergeCell ref="A41:B41"/>
  </mergeCells>
  <conditionalFormatting sqref="C70 E70 G70 I70">
    <cfRule type="cellIs" dxfId="1" priority="1" operator="lessThan">
      <formula>0</formula>
    </cfRule>
  </conditionalFormatting>
  <conditionalFormatting sqref="C75 E75 G75 I75">
    <cfRule type="cellIs" dxfId="0" priority="2" operator="notEqual">
      <formula>0</formula>
    </cfRule>
  </conditionalFormatting>
  <dataValidations count="3">
    <dataValidation type="custom" allowBlank="1" showInputMessage="1" showErrorMessage="1" errorTitle="Numeric Values" error="Value Must Be Numeric" sqref="C5:C39 C45:C75 I5:I39" xr:uid="{8CE3D52C-9875-439F-B37B-DB57231D87C6}">
      <formula1>ISNUMBER(C5)</formula1>
    </dataValidation>
    <dataValidation type="custom" allowBlank="1" showInputMessage="1" showErrorMessage="1" errorTitle="Numeric Value" error="Value Must Be Numeric" sqref="E5:E39 G5:G39 G45:G75 I45:I75" xr:uid="{295E1026-2670-4A51-A7E5-2718F6D483E6}">
      <formula1>ISNUMBER(E5)</formula1>
    </dataValidation>
    <dataValidation type="custom" allowBlank="1" showInputMessage="1" showErrorMessage="1" errorTitle="Numeric Value" error="Value Must Be Numeric" sqref="E45:E75" xr:uid="{CE91EDB3-D86D-4DCF-847B-617970DCCA32}">
      <formula1>ISNUMBER(E45:E75)</formula1>
    </dataValidation>
  </dataValidations>
  <pageMargins left="0.39370078740157483" right="0.39370078740157483" top="0.70866141732283472" bottom="0.70866141732283472" header="0.31496062992125984" footer="0.31496062992125984"/>
  <pageSetup scale="65" firstPageNumber="3" orientation="portrait" useFirstPageNumber="1" r:id="rId1"/>
  <headerFooter scaleWithDoc="0">
    <oddHeader xml:space="preserve">&amp;L&amp;"Georgia,Bold"STATEMENT OF FINANCIAL POSITION&amp;"Georgia,Bold Italic"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C3095-A29B-40A9-92DD-49A920FAE655}">
  <sheetPr>
    <pageSetUpPr fitToPage="1"/>
  </sheetPr>
  <dimension ref="A1:J42"/>
  <sheetViews>
    <sheetView showGridLines="0" view="pageLayout" zoomScaleNormal="100" workbookViewId="0">
      <selection activeCell="J41" sqref="J41"/>
    </sheetView>
  </sheetViews>
  <sheetFormatPr defaultRowHeight="15" x14ac:dyDescent="0.2"/>
  <cols>
    <col min="1" max="1" width="4" style="26" bestFit="1" customWidth="1"/>
    <col min="2" max="2" width="26.125" style="26" customWidth="1"/>
    <col min="3" max="3" width="0.875" style="26" customWidth="1"/>
    <col min="4" max="4" width="12.625" style="26" bestFit="1" customWidth="1"/>
    <col min="5" max="5" width="0.875" style="26" customWidth="1"/>
    <col min="6" max="6" width="12.625" style="26" bestFit="1" customWidth="1"/>
    <col min="7" max="7" width="0.875" style="26" customWidth="1"/>
    <col min="8" max="8" width="13.75" style="26" bestFit="1" customWidth="1"/>
    <col min="9" max="9" width="0.875" style="26" customWidth="1"/>
    <col min="10" max="10" width="13.875" style="26" customWidth="1"/>
    <col min="11" max="16384" width="9" style="26"/>
  </cols>
  <sheetData>
    <row r="1" spans="1:10" x14ac:dyDescent="0.2">
      <c r="A1" s="283"/>
      <c r="B1" s="284"/>
      <c r="C1" s="284"/>
      <c r="D1" s="285" t="s">
        <v>13</v>
      </c>
      <c r="E1" s="285"/>
      <c r="F1" s="285" t="s">
        <v>14</v>
      </c>
      <c r="G1" s="286"/>
      <c r="H1" s="285" t="s">
        <v>15</v>
      </c>
      <c r="I1" s="286"/>
      <c r="J1" s="285" t="s">
        <v>16</v>
      </c>
    </row>
    <row r="2" spans="1:10" ht="24.75" customHeight="1" x14ac:dyDescent="0.2">
      <c r="B2" s="287" t="s">
        <v>171</v>
      </c>
      <c r="C2" s="287"/>
      <c r="D2" s="43"/>
      <c r="E2" s="43"/>
      <c r="F2" s="288"/>
      <c r="G2" s="287"/>
      <c r="H2" s="288"/>
      <c r="I2" s="287"/>
      <c r="J2" s="288"/>
    </row>
    <row r="3" spans="1:10" x14ac:dyDescent="0.2">
      <c r="A3" s="289" t="s">
        <v>17</v>
      </c>
      <c r="B3" s="290" t="s">
        <v>172</v>
      </c>
      <c r="C3" s="432"/>
      <c r="D3" s="282">
        <f>+'Statement of ProfitLoss'!E47</f>
        <v>0</v>
      </c>
      <c r="E3" s="438"/>
      <c r="F3" s="282">
        <f>+'Statement of ProfitLoss'!G47</f>
        <v>0</v>
      </c>
      <c r="G3" s="435"/>
      <c r="H3" s="282">
        <f>+'Statement of ProfitLoss'!I47</f>
        <v>0</v>
      </c>
      <c r="I3" s="435"/>
      <c r="J3" s="282">
        <f>+'Statement of ProfitLoss'!K47</f>
        <v>0</v>
      </c>
    </row>
    <row r="4" spans="1:10" x14ac:dyDescent="0.2">
      <c r="A4" s="289" t="s">
        <v>28</v>
      </c>
      <c r="B4" s="290" t="s">
        <v>180</v>
      </c>
      <c r="C4" s="433"/>
      <c r="D4" s="282"/>
      <c r="E4" s="439"/>
      <c r="F4" s="282"/>
      <c r="G4" s="436"/>
      <c r="H4" s="282"/>
      <c r="I4" s="436"/>
      <c r="J4" s="282"/>
    </row>
    <row r="5" spans="1:10" x14ac:dyDescent="0.2">
      <c r="A5" s="291" t="s">
        <v>78</v>
      </c>
      <c r="B5" s="328"/>
      <c r="C5" s="433"/>
      <c r="D5" s="281"/>
      <c r="E5" s="439"/>
      <c r="F5" s="281"/>
      <c r="G5" s="436"/>
      <c r="H5" s="281"/>
      <c r="I5" s="436"/>
      <c r="J5" s="281"/>
    </row>
    <row r="6" spans="1:10" x14ac:dyDescent="0.2">
      <c r="A6" s="291" t="s">
        <v>79</v>
      </c>
      <c r="B6" s="328"/>
      <c r="C6" s="433"/>
      <c r="D6" s="281"/>
      <c r="E6" s="439"/>
      <c r="F6" s="281"/>
      <c r="G6" s="436"/>
      <c r="H6" s="281"/>
      <c r="I6" s="436"/>
      <c r="J6" s="281"/>
    </row>
    <row r="7" spans="1:10" x14ac:dyDescent="0.2">
      <c r="A7" s="291" t="s">
        <v>80</v>
      </c>
      <c r="B7" s="328"/>
      <c r="C7" s="433"/>
      <c r="D7" s="281"/>
      <c r="E7" s="439"/>
      <c r="F7" s="281"/>
      <c r="G7" s="436"/>
      <c r="H7" s="281"/>
      <c r="I7" s="436"/>
      <c r="J7" s="281"/>
    </row>
    <row r="8" spans="1:10" x14ac:dyDescent="0.2">
      <c r="A8" s="291" t="s">
        <v>92</v>
      </c>
      <c r="B8" s="329"/>
      <c r="C8" s="433"/>
      <c r="D8" s="323"/>
      <c r="E8" s="439"/>
      <c r="F8" s="323"/>
      <c r="G8" s="436"/>
      <c r="H8" s="323"/>
      <c r="I8" s="436"/>
      <c r="J8" s="323"/>
    </row>
    <row r="9" spans="1:10" x14ac:dyDescent="0.2">
      <c r="A9" s="291" t="s">
        <v>93</v>
      </c>
      <c r="B9" s="329"/>
      <c r="C9" s="434"/>
      <c r="D9" s="281"/>
      <c r="E9" s="440"/>
      <c r="F9" s="323"/>
      <c r="G9" s="437"/>
      <c r="H9" s="323"/>
      <c r="I9" s="437"/>
      <c r="J9" s="323"/>
    </row>
    <row r="10" spans="1:10" ht="30" x14ac:dyDescent="0.2">
      <c r="B10" s="292" t="s">
        <v>173</v>
      </c>
      <c r="C10" s="287"/>
      <c r="D10" s="293">
        <f>D3+D9+D5+D6+D7+D8</f>
        <v>0</v>
      </c>
      <c r="E10" s="294"/>
      <c r="F10" s="293">
        <f>F3+F9+F5+F6+F7+F8</f>
        <v>0</v>
      </c>
      <c r="G10" s="295"/>
      <c r="H10" s="293">
        <f>H3+H9+H5+H6+H7+H8</f>
        <v>0</v>
      </c>
      <c r="I10" s="295"/>
      <c r="J10" s="293">
        <f>J3+J9+J5+J6+J7+J8</f>
        <v>0</v>
      </c>
    </row>
    <row r="11" spans="1:10" ht="5.25" customHeight="1" x14ac:dyDescent="0.2">
      <c r="B11" s="292"/>
      <c r="C11" s="287"/>
      <c r="D11" s="296"/>
      <c r="E11" s="297"/>
      <c r="F11" s="296"/>
      <c r="G11" s="287"/>
      <c r="H11" s="296"/>
      <c r="I11" s="287"/>
      <c r="J11" s="296"/>
    </row>
    <row r="12" spans="1:10" x14ac:dyDescent="0.2">
      <c r="A12" s="289" t="s">
        <v>31</v>
      </c>
      <c r="B12" s="441" t="s">
        <v>174</v>
      </c>
      <c r="C12" s="442"/>
      <c r="D12" s="442"/>
      <c r="E12" s="442"/>
      <c r="F12" s="442"/>
      <c r="G12" s="442"/>
      <c r="H12" s="442"/>
      <c r="I12" s="442"/>
      <c r="J12" s="443"/>
    </row>
    <row r="13" spans="1:10" x14ac:dyDescent="0.2">
      <c r="A13" s="291" t="s">
        <v>78</v>
      </c>
      <c r="B13" s="328"/>
      <c r="C13" s="432"/>
      <c r="D13" s="323"/>
      <c r="E13" s="444"/>
      <c r="F13" s="323"/>
      <c r="G13" s="426"/>
      <c r="H13" s="323"/>
      <c r="I13" s="426"/>
      <c r="J13" s="323"/>
    </row>
    <row r="14" spans="1:10" x14ac:dyDescent="0.2">
      <c r="A14" s="291" t="s">
        <v>79</v>
      </c>
      <c r="B14" s="328"/>
      <c r="C14" s="433"/>
      <c r="D14" s="323"/>
      <c r="E14" s="445"/>
      <c r="F14" s="323"/>
      <c r="G14" s="427"/>
      <c r="H14" s="323"/>
      <c r="I14" s="427"/>
      <c r="J14" s="323"/>
    </row>
    <row r="15" spans="1:10" x14ac:dyDescent="0.2">
      <c r="A15" s="291" t="s">
        <v>80</v>
      </c>
      <c r="B15" s="328"/>
      <c r="C15" s="433"/>
      <c r="D15" s="323"/>
      <c r="E15" s="445"/>
      <c r="F15" s="323"/>
      <c r="G15" s="427"/>
      <c r="H15" s="323"/>
      <c r="I15" s="427"/>
      <c r="J15" s="323"/>
    </row>
    <row r="16" spans="1:10" x14ac:dyDescent="0.2">
      <c r="A16" s="291" t="s">
        <v>92</v>
      </c>
      <c r="B16" s="328"/>
      <c r="C16" s="433"/>
      <c r="D16" s="323"/>
      <c r="E16" s="445"/>
      <c r="F16" s="323"/>
      <c r="G16" s="427"/>
      <c r="H16" s="323"/>
      <c r="I16" s="427"/>
      <c r="J16" s="323"/>
    </row>
    <row r="17" spans="1:10" x14ac:dyDescent="0.2">
      <c r="A17" s="291" t="s">
        <v>93</v>
      </c>
      <c r="B17" s="328"/>
      <c r="C17" s="433"/>
      <c r="D17" s="323"/>
      <c r="E17" s="445"/>
      <c r="F17" s="323"/>
      <c r="G17" s="427"/>
      <c r="H17" s="323"/>
      <c r="I17" s="427"/>
      <c r="J17" s="323"/>
    </row>
    <row r="18" spans="1:10" x14ac:dyDescent="0.2">
      <c r="A18" s="291" t="s">
        <v>181</v>
      </c>
      <c r="B18" s="328"/>
      <c r="C18" s="433"/>
      <c r="D18" s="323"/>
      <c r="E18" s="445"/>
      <c r="F18" s="323"/>
      <c r="G18" s="427"/>
      <c r="H18" s="323"/>
      <c r="I18" s="427"/>
      <c r="J18" s="323"/>
    </row>
    <row r="19" spans="1:10" x14ac:dyDescent="0.2">
      <c r="A19" s="291" t="s">
        <v>182</v>
      </c>
      <c r="B19" s="328"/>
      <c r="C19" s="434"/>
      <c r="D19" s="323"/>
      <c r="E19" s="446"/>
      <c r="F19" s="323"/>
      <c r="G19" s="428"/>
      <c r="H19" s="323"/>
      <c r="I19" s="428"/>
      <c r="J19" s="323"/>
    </row>
    <row r="20" spans="1:10" ht="30" x14ac:dyDescent="0.2">
      <c r="A20" s="283"/>
      <c r="B20" s="298" t="s">
        <v>175</v>
      </c>
      <c r="C20" s="299"/>
      <c r="D20" s="300">
        <f>SUM(D10,D13:D19)</f>
        <v>0</v>
      </c>
      <c r="E20" s="301"/>
      <c r="F20" s="300">
        <f>SUM(F10,F13:F19)</f>
        <v>0</v>
      </c>
      <c r="G20" s="302"/>
      <c r="H20" s="300">
        <f>SUM(H10,H13:H19)</f>
        <v>0</v>
      </c>
      <c r="I20" s="303"/>
      <c r="J20" s="300">
        <f>SUM(J10,J13:J19)</f>
        <v>0</v>
      </c>
    </row>
    <row r="21" spans="1:10" x14ac:dyDescent="0.2">
      <c r="B21" s="287"/>
      <c r="C21" s="287"/>
      <c r="D21" s="304"/>
      <c r="E21" s="305"/>
      <c r="F21" s="304"/>
      <c r="G21" s="287"/>
      <c r="H21" s="304"/>
      <c r="I21" s="287"/>
      <c r="J21" s="304"/>
    </row>
    <row r="22" spans="1:10" x14ac:dyDescent="0.2">
      <c r="A22" s="289" t="s">
        <v>81</v>
      </c>
      <c r="B22" s="441" t="s">
        <v>176</v>
      </c>
      <c r="C22" s="442"/>
      <c r="D22" s="442"/>
      <c r="E22" s="442"/>
      <c r="F22" s="442"/>
      <c r="G22" s="442"/>
      <c r="H22" s="442"/>
      <c r="I22" s="442"/>
      <c r="J22" s="443"/>
    </row>
    <row r="23" spans="1:10" x14ac:dyDescent="0.2">
      <c r="A23" s="291" t="s">
        <v>78</v>
      </c>
      <c r="B23" s="328"/>
      <c r="C23" s="432"/>
      <c r="D23" s="323"/>
      <c r="E23" s="444"/>
      <c r="F23" s="323"/>
      <c r="G23" s="426"/>
      <c r="H23" s="323"/>
      <c r="I23" s="426"/>
      <c r="J23" s="323"/>
    </row>
    <row r="24" spans="1:10" x14ac:dyDescent="0.2">
      <c r="A24" s="291" t="s">
        <v>79</v>
      </c>
      <c r="B24" s="328"/>
      <c r="C24" s="433"/>
      <c r="D24" s="323"/>
      <c r="E24" s="445"/>
      <c r="F24" s="323"/>
      <c r="G24" s="427"/>
      <c r="H24" s="323"/>
      <c r="I24" s="427"/>
      <c r="J24" s="323"/>
    </row>
    <row r="25" spans="1:10" x14ac:dyDescent="0.2">
      <c r="A25" s="291" t="s">
        <v>80</v>
      </c>
      <c r="B25" s="328"/>
      <c r="C25" s="433"/>
      <c r="D25" s="323"/>
      <c r="E25" s="445"/>
      <c r="F25" s="323"/>
      <c r="G25" s="427"/>
      <c r="H25" s="323"/>
      <c r="I25" s="427"/>
      <c r="J25" s="323"/>
    </row>
    <row r="26" spans="1:10" x14ac:dyDescent="0.2">
      <c r="A26" s="291" t="s">
        <v>92</v>
      </c>
      <c r="B26" s="329"/>
      <c r="C26" s="433"/>
      <c r="D26" s="323"/>
      <c r="E26" s="445"/>
      <c r="F26" s="323"/>
      <c r="G26" s="427"/>
      <c r="H26" s="323"/>
      <c r="I26" s="427"/>
      <c r="J26" s="323"/>
    </row>
    <row r="27" spans="1:10" x14ac:dyDescent="0.2">
      <c r="A27" s="291" t="s">
        <v>93</v>
      </c>
      <c r="B27" s="328"/>
      <c r="C27" s="434"/>
      <c r="D27" s="323"/>
      <c r="E27" s="446"/>
      <c r="F27" s="323"/>
      <c r="G27" s="428"/>
      <c r="H27" s="323"/>
      <c r="I27" s="428"/>
      <c r="J27" s="323"/>
    </row>
    <row r="28" spans="1:10" ht="30" x14ac:dyDescent="0.2">
      <c r="A28" s="283"/>
      <c r="B28" s="306" t="s">
        <v>178</v>
      </c>
      <c r="C28" s="284"/>
      <c r="D28" s="300">
        <f>SUM(D23:D27)</f>
        <v>0</v>
      </c>
      <c r="E28" s="301"/>
      <c r="F28" s="300">
        <f>SUM(F23:F27)</f>
        <v>0</v>
      </c>
      <c r="G28" s="303"/>
      <c r="H28" s="300">
        <f>SUM(H23:H27)</f>
        <v>0</v>
      </c>
      <c r="I28" s="303"/>
      <c r="J28" s="300">
        <f>SUM(J23:J27)</f>
        <v>0</v>
      </c>
    </row>
    <row r="29" spans="1:10" x14ac:dyDescent="0.2">
      <c r="B29" s="287"/>
      <c r="C29" s="287"/>
      <c r="D29" s="304"/>
      <c r="E29" s="305"/>
      <c r="F29" s="304"/>
      <c r="G29" s="287"/>
      <c r="H29" s="304"/>
      <c r="I29" s="287"/>
      <c r="J29" s="304"/>
    </row>
    <row r="30" spans="1:10" x14ac:dyDescent="0.2">
      <c r="A30" s="26" t="s">
        <v>86</v>
      </c>
      <c r="B30" s="422" t="s">
        <v>177</v>
      </c>
      <c r="C30" s="422"/>
      <c r="D30" s="422"/>
      <c r="E30" s="422"/>
      <c r="F30" s="422"/>
      <c r="G30" s="422"/>
      <c r="H30" s="422"/>
      <c r="I30" s="422"/>
      <c r="J30" s="422"/>
    </row>
    <row r="31" spans="1:10" x14ac:dyDescent="0.2">
      <c r="A31" s="291" t="s">
        <v>78</v>
      </c>
      <c r="B31" s="328"/>
      <c r="C31" s="432"/>
      <c r="D31" s="323"/>
      <c r="E31" s="429"/>
      <c r="F31" s="323"/>
      <c r="G31" s="426"/>
      <c r="H31" s="323"/>
      <c r="I31" s="423"/>
      <c r="J31" s="323"/>
    </row>
    <row r="32" spans="1:10" x14ac:dyDescent="0.2">
      <c r="A32" s="291" t="s">
        <v>79</v>
      </c>
      <c r="B32" s="328"/>
      <c r="C32" s="433"/>
      <c r="D32" s="323"/>
      <c r="E32" s="430"/>
      <c r="F32" s="323"/>
      <c r="G32" s="427"/>
      <c r="H32" s="323"/>
      <c r="I32" s="424"/>
      <c r="J32" s="323"/>
    </row>
    <row r="33" spans="1:10" x14ac:dyDescent="0.2">
      <c r="A33" s="291" t="s">
        <v>80</v>
      </c>
      <c r="B33" s="328"/>
      <c r="C33" s="433"/>
      <c r="D33" s="323"/>
      <c r="E33" s="430"/>
      <c r="F33" s="323"/>
      <c r="G33" s="427"/>
      <c r="H33" s="323"/>
      <c r="I33" s="424"/>
      <c r="J33" s="323"/>
    </row>
    <row r="34" spans="1:10" x14ac:dyDescent="0.2">
      <c r="A34" s="291" t="s">
        <v>92</v>
      </c>
      <c r="B34" s="328"/>
      <c r="C34" s="434"/>
      <c r="D34" s="323"/>
      <c r="E34" s="431"/>
      <c r="F34" s="323"/>
      <c r="G34" s="428"/>
      <c r="H34" s="323"/>
      <c r="I34" s="425"/>
      <c r="J34" s="323"/>
    </row>
    <row r="35" spans="1:10" ht="30" x14ac:dyDescent="0.2">
      <c r="A35" s="283"/>
      <c r="B35" s="306" t="s">
        <v>179</v>
      </c>
      <c r="C35" s="307"/>
      <c r="D35" s="300">
        <f>SUM(D31:D34)</f>
        <v>0</v>
      </c>
      <c r="E35" s="301"/>
      <c r="F35" s="300">
        <f>SUM(F31:F34)</f>
        <v>0</v>
      </c>
      <c r="G35" s="308"/>
      <c r="H35" s="300">
        <f>SUM(H31:H34)</f>
        <v>0</v>
      </c>
      <c r="I35" s="303"/>
      <c r="J35" s="300">
        <f>SUM(J31:J34)</f>
        <v>0</v>
      </c>
    </row>
    <row r="36" spans="1:10" ht="5.25" customHeight="1" x14ac:dyDescent="0.2">
      <c r="B36" s="287"/>
      <c r="C36" s="287"/>
      <c r="D36" s="304"/>
      <c r="E36" s="305"/>
      <c r="F36" s="304"/>
      <c r="G36" s="287"/>
      <c r="H36" s="304"/>
      <c r="I36" s="309"/>
      <c r="J36" s="304"/>
    </row>
    <row r="37" spans="1:10" ht="60" x14ac:dyDescent="0.2">
      <c r="A37" s="289" t="s">
        <v>88</v>
      </c>
      <c r="B37" s="324" t="s">
        <v>236</v>
      </c>
      <c r="C37" s="310"/>
      <c r="D37" s="311">
        <f>SUM(D20+D28+D35)</f>
        <v>0</v>
      </c>
      <c r="E37" s="312"/>
      <c r="F37" s="311">
        <f>SUM(F20+F28+F35)</f>
        <v>0</v>
      </c>
      <c r="G37" s="313"/>
      <c r="H37" s="311">
        <f>SUM(H20+H28+H35)</f>
        <v>0</v>
      </c>
      <c r="I37" s="314"/>
      <c r="J37" s="311">
        <f>SUM(J20+J28+J35)</f>
        <v>0</v>
      </c>
    </row>
    <row r="38" spans="1:10" ht="5.25" customHeight="1" x14ac:dyDescent="0.2">
      <c r="B38" s="287"/>
      <c r="C38" s="287"/>
      <c r="D38" s="315"/>
      <c r="E38" s="316"/>
      <c r="F38" s="315"/>
      <c r="G38" s="295"/>
      <c r="H38" s="315"/>
      <c r="I38" s="295"/>
      <c r="J38" s="315"/>
    </row>
    <row r="39" spans="1:10" ht="30" x14ac:dyDescent="0.2">
      <c r="A39" s="289" t="s">
        <v>90</v>
      </c>
      <c r="B39" s="325" t="s">
        <v>234</v>
      </c>
      <c r="C39" s="290"/>
      <c r="D39" s="323"/>
      <c r="E39" s="317"/>
      <c r="F39" s="318">
        <f>D41</f>
        <v>0</v>
      </c>
      <c r="G39" s="314"/>
      <c r="H39" s="318">
        <f>F41</f>
        <v>0</v>
      </c>
      <c r="I39" s="314"/>
      <c r="J39" s="318">
        <f>H41</f>
        <v>0</v>
      </c>
    </row>
    <row r="40" spans="1:10" ht="4.5" customHeight="1" x14ac:dyDescent="0.2">
      <c r="B40" s="287"/>
      <c r="C40" s="287"/>
      <c r="D40" s="304"/>
      <c r="E40" s="305"/>
      <c r="F40" s="304"/>
      <c r="G40" s="287"/>
      <c r="H40" s="304"/>
      <c r="I40" s="287"/>
      <c r="J40" s="304"/>
    </row>
    <row r="41" spans="1:10" ht="30.75" thickBot="1" x14ac:dyDescent="0.25">
      <c r="A41" s="319" t="s">
        <v>96</v>
      </c>
      <c r="B41" s="326" t="s">
        <v>235</v>
      </c>
      <c r="C41" s="320"/>
      <c r="D41" s="321">
        <f>SUM(D37+D39)</f>
        <v>0</v>
      </c>
      <c r="E41" s="322"/>
      <c r="F41" s="321">
        <f>SUM(F37+F39)</f>
        <v>0</v>
      </c>
      <c r="G41" s="320"/>
      <c r="H41" s="321">
        <f>SUM(H37+H39)</f>
        <v>0</v>
      </c>
      <c r="I41" s="319"/>
      <c r="J41" s="321">
        <f>SUM(J37+J39)</f>
        <v>0</v>
      </c>
    </row>
    <row r="42" spans="1:10" ht="15.75" thickTop="1" x14ac:dyDescent="0.2"/>
  </sheetData>
  <sheetProtection algorithmName="SHA-512" hashValue="TpvWo2c8MO3oZSpE8/nlEPr/tiG0j0lSvDnFCCoj8TubxjONpvxVAxxcAjt8MznwUvlCTzKTkRhEOJEE4XF//g==" saltValue="glH8VEtvcjJbSpdBlVDF1g==" spinCount="100000" sheet="1" objects="1" scenarios="1"/>
  <mergeCells count="19">
    <mergeCell ref="C23:C27"/>
    <mergeCell ref="I13:I19"/>
    <mergeCell ref="G13:G19"/>
    <mergeCell ref="E13:E19"/>
    <mergeCell ref="C13:C19"/>
    <mergeCell ref="B22:J22"/>
    <mergeCell ref="I23:I27"/>
    <mergeCell ref="G23:G27"/>
    <mergeCell ref="E23:E27"/>
    <mergeCell ref="I3:I9"/>
    <mergeCell ref="G3:G9"/>
    <mergeCell ref="E3:E9"/>
    <mergeCell ref="C3:C9"/>
    <mergeCell ref="B12:J12"/>
    <mergeCell ref="B30:J30"/>
    <mergeCell ref="I31:I34"/>
    <mergeCell ref="G31:G34"/>
    <mergeCell ref="E31:E34"/>
    <mergeCell ref="C31:C34"/>
  </mergeCells>
  <dataValidations count="6">
    <dataValidation type="custom" allowBlank="1" showInputMessage="1" showErrorMessage="1" errorTitle="Numeric Values" error="Value Must Be Numeric" promptTitle="Numeric Values" sqref="D5:D9" xr:uid="{19CC07AC-AB97-45CD-9978-1C202F9AE0F2}">
      <formula1>ISNUMBER(D5:D9)</formula1>
    </dataValidation>
    <dataValidation type="custom" allowBlank="1" showInputMessage="1" showErrorMessage="1" errorTitle="Numeric Values" error="Value Must Be Numeric" sqref="F5:F9 H5:H9 J5:J9 D23:D27 F23:F27 H23:H27 J23:J27" xr:uid="{89ED9A1A-A6DD-408A-8081-8184DA42F1F8}">
      <formula1>ISNUMBER(D5:D9)</formula1>
    </dataValidation>
    <dataValidation type="custom" allowBlank="1" showInputMessage="1" showErrorMessage="1" errorTitle="Numeric Values" error="Value Must Be Numeric   " sqref="D13:D19" xr:uid="{3C0DC2A1-29C3-449A-AF23-5E3586D29E5A}">
      <formula1>ISNUMBER(D13:D19)</formula1>
    </dataValidation>
    <dataValidation type="custom" allowBlank="1" showInputMessage="1" showErrorMessage="1" errorTitle="Numeric Values" error="Value Must Be Numeric" sqref="F13:F19 H13:H19 J13:J19" xr:uid="{1FACCFA8-9F87-4FD4-9844-CC1EFCDC86AC}">
      <formula1>ISNUMBER(F13:F19)</formula1>
    </dataValidation>
    <dataValidation type="custom" allowBlank="1" showInputMessage="1" showErrorMessage="1" errorTitle="Numeric Values" error="Value Must Be Numeric" sqref="D31:D34 F31:F34 H31:H34 J31:J34" xr:uid="{7085CCDF-9E3A-4702-AA62-61D0EE0EB92B}">
      <formula1>ISNUMBER(D31:D34)</formula1>
    </dataValidation>
    <dataValidation type="custom" allowBlank="1" showInputMessage="1" showErrorMessage="1" errorTitle="Numeric Values" error="Value Must Be Numeric" sqref="D39" xr:uid="{0B678645-1278-4189-A142-5139B32457E4}">
      <formula1>ISNUMBER(D39)</formula1>
    </dataValidation>
  </dataValidations>
  <pageMargins left="0.39370078740157483" right="0.39370078740157483" top="0.74803149606299213" bottom="0.74803149606299213" header="0.31496062992125984" footer="0.31496062992125984"/>
  <pageSetup scale="98" orientation="portrait" r:id="rId1"/>
  <headerFooter>
    <oddHeader xml:space="preserve">&amp;L&amp;"Georgia,Bold"&amp;12STATEMENTS OF CASH FLOWS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CB9BE-7C52-46D8-B179-F319B958BA7D}">
  <sheetPr>
    <pageSetUpPr fitToPage="1"/>
  </sheetPr>
  <dimension ref="B1:K20"/>
  <sheetViews>
    <sheetView showGridLines="0" view="pageLayout" zoomScaleNormal="120" workbookViewId="0">
      <selection activeCell="D20" sqref="D20"/>
    </sheetView>
  </sheetViews>
  <sheetFormatPr defaultColWidth="7.625" defaultRowHeight="15" x14ac:dyDescent="0.2"/>
  <cols>
    <col min="1" max="1" width="5.375" style="40" bestFit="1" customWidth="1"/>
    <col min="2" max="2" width="3.25" style="40" customWidth="1"/>
    <col min="3" max="3" width="44.75" style="40" customWidth="1"/>
    <col min="4" max="4" width="13.5" style="40" customWidth="1"/>
    <col min="5" max="5" width="17.125" style="33" customWidth="1"/>
    <col min="6" max="6" width="1.875" style="33" customWidth="1"/>
    <col min="7" max="7" width="13.25" style="33" customWidth="1"/>
    <col min="8" max="8" width="1.875" style="33" customWidth="1"/>
    <col min="9" max="9" width="15.75" style="33" bestFit="1" customWidth="1"/>
    <col min="10" max="10" width="1.875" style="33" customWidth="1"/>
    <col min="11" max="11" width="15.75" style="33" bestFit="1" customWidth="1"/>
    <col min="12" max="16384" width="7.625" style="40"/>
  </cols>
  <sheetData>
    <row r="1" spans="2:7" ht="15.75" thickBot="1" x14ac:dyDescent="0.25">
      <c r="B1" s="94" t="s">
        <v>143</v>
      </c>
      <c r="C1" s="26"/>
      <c r="D1" s="95"/>
      <c r="E1" s="26"/>
      <c r="F1" s="26"/>
      <c r="G1" s="26"/>
    </row>
    <row r="2" spans="2:7" ht="15.75" thickBot="1" x14ac:dyDescent="0.25">
      <c r="B2" s="96" t="s">
        <v>78</v>
      </c>
      <c r="C2" s="97" t="s">
        <v>144</v>
      </c>
      <c r="D2" s="98"/>
      <c r="E2" s="99"/>
      <c r="F2" s="26"/>
      <c r="G2" s="26"/>
    </row>
    <row r="3" spans="2:7" ht="15.75" thickBot="1" x14ac:dyDescent="0.25">
      <c r="B3" s="96" t="s">
        <v>79</v>
      </c>
      <c r="C3" s="97" t="s">
        <v>145</v>
      </c>
      <c r="D3" s="98"/>
      <c r="E3" s="99"/>
      <c r="F3" s="26"/>
      <c r="G3" s="26"/>
    </row>
    <row r="4" spans="2:7" ht="15.75" thickBot="1" x14ac:dyDescent="0.25">
      <c r="B4" s="96" t="s">
        <v>80</v>
      </c>
      <c r="C4" s="97" t="s">
        <v>146</v>
      </c>
      <c r="D4" s="100"/>
      <c r="E4" s="101"/>
      <c r="F4" s="26"/>
      <c r="G4" s="26"/>
    </row>
    <row r="5" spans="2:7" ht="15.75" thickBot="1" x14ac:dyDescent="0.25">
      <c r="B5" s="102" t="s">
        <v>92</v>
      </c>
      <c r="C5" s="26" t="s">
        <v>147</v>
      </c>
      <c r="D5" s="26"/>
      <c r="E5" s="101"/>
      <c r="F5" s="26"/>
      <c r="G5" s="26"/>
    </row>
    <row r="6" spans="2:7" x14ac:dyDescent="0.2">
      <c r="B6" s="102"/>
      <c r="C6" s="26"/>
      <c r="D6" s="26"/>
      <c r="E6" s="26"/>
      <c r="F6" s="26"/>
      <c r="G6" s="26"/>
    </row>
    <row r="7" spans="2:7" ht="15.75" thickBot="1" x14ac:dyDescent="0.25">
      <c r="B7" s="94" t="s">
        <v>148</v>
      </c>
      <c r="C7" s="26"/>
      <c r="D7" s="26"/>
      <c r="E7" s="26"/>
      <c r="F7" s="26"/>
      <c r="G7" s="26"/>
    </row>
    <row r="8" spans="2:7" ht="29.25" customHeight="1" thickBot="1" x14ac:dyDescent="0.25">
      <c r="B8" s="103" t="s">
        <v>78</v>
      </c>
      <c r="C8" s="104" t="s">
        <v>190</v>
      </c>
      <c r="D8" s="26"/>
      <c r="E8" s="99"/>
      <c r="F8" s="26"/>
      <c r="G8" s="26"/>
    </row>
    <row r="9" spans="2:7" ht="15.75" thickBot="1" x14ac:dyDescent="0.25">
      <c r="B9" s="96" t="s">
        <v>79</v>
      </c>
      <c r="C9" s="97" t="s">
        <v>149</v>
      </c>
      <c r="D9" s="26"/>
      <c r="E9" s="105"/>
      <c r="F9" s="26"/>
      <c r="G9" s="26"/>
    </row>
    <row r="10" spans="2:7" x14ac:dyDescent="0.2">
      <c r="B10" s="96"/>
      <c r="C10" s="97"/>
      <c r="D10" s="26"/>
      <c r="E10" s="26"/>
      <c r="F10" s="26"/>
      <c r="G10" s="26"/>
    </row>
    <row r="11" spans="2:7" x14ac:dyDescent="0.2">
      <c r="B11" s="231"/>
      <c r="C11" s="232"/>
      <c r="D11" s="233"/>
      <c r="E11" s="234"/>
      <c r="F11" s="2"/>
      <c r="G11" s="2"/>
    </row>
    <row r="12" spans="2:7" ht="33.75" customHeight="1" thickBot="1" x14ac:dyDescent="0.25">
      <c r="B12" s="447" t="s">
        <v>166</v>
      </c>
      <c r="C12" s="447"/>
      <c r="D12" s="447"/>
      <c r="E12" s="447"/>
      <c r="F12" s="2"/>
      <c r="G12" s="2"/>
    </row>
    <row r="13" spans="2:7" ht="15.75" thickBot="1" x14ac:dyDescent="0.25">
      <c r="B13" s="102" t="s">
        <v>78</v>
      </c>
      <c r="C13" s="249"/>
      <c r="D13" s="233"/>
      <c r="E13" s="234"/>
      <c r="F13" s="2"/>
      <c r="G13" s="2"/>
    </row>
    <row r="14" spans="2:7" ht="15.75" thickBot="1" x14ac:dyDescent="0.25">
      <c r="B14" s="102" t="s">
        <v>79</v>
      </c>
      <c r="C14" s="250"/>
      <c r="D14" s="233"/>
      <c r="E14" s="234"/>
      <c r="F14" s="2"/>
      <c r="G14" s="2"/>
    </row>
    <row r="15" spans="2:7" ht="15.75" thickBot="1" x14ac:dyDescent="0.25">
      <c r="B15" s="102" t="s">
        <v>80</v>
      </c>
      <c r="C15" s="251"/>
      <c r="D15" s="233"/>
      <c r="E15" s="234"/>
      <c r="F15" s="2"/>
      <c r="G15" s="2"/>
    </row>
    <row r="16" spans="2:7" x14ac:dyDescent="0.2">
      <c r="B16" s="102"/>
      <c r="C16" s="2"/>
      <c r="D16" s="26"/>
      <c r="E16" s="2"/>
      <c r="F16" s="2"/>
      <c r="G16" s="2"/>
    </row>
    <row r="17" spans="2:5" ht="15.75" thickBot="1" x14ac:dyDescent="0.25"/>
    <row r="18" spans="2:5" ht="30.75" thickBot="1" x14ac:dyDescent="0.25">
      <c r="B18" s="94" t="s">
        <v>193</v>
      </c>
      <c r="C18" s="97"/>
      <c r="D18" s="331" t="s">
        <v>198</v>
      </c>
      <c r="E18" s="26"/>
    </row>
    <row r="19" spans="2:5" ht="15.75" thickBot="1" x14ac:dyDescent="0.25">
      <c r="B19" s="96" t="s">
        <v>78</v>
      </c>
      <c r="C19" s="97" t="s">
        <v>191</v>
      </c>
      <c r="D19" s="332"/>
      <c r="E19" s="330"/>
    </row>
    <row r="20" spans="2:5" ht="15.75" thickBot="1" x14ac:dyDescent="0.25">
      <c r="B20" s="96" t="s">
        <v>79</v>
      </c>
      <c r="C20" s="97" t="s">
        <v>192</v>
      </c>
      <c r="D20" s="333"/>
      <c r="E20" s="330"/>
    </row>
  </sheetData>
  <sheetProtection algorithmName="SHA-512" hashValue="jVfDyywuwbUYNpu3iJNMWkReASoVFFbze9yHybzZNcp3j/Qwz77AC7IVwltBiXpJQJqE7+6rpnocADsqPXuJDQ==" saltValue="UZduCxV7l6HH90y9rCJHbQ==" spinCount="100000" sheet="1" objects="1" scenarios="1"/>
  <mergeCells count="1">
    <mergeCell ref="B12:E12"/>
  </mergeCells>
  <pageMargins left="0.74803149606299213" right="0.74803149606299213" top="0.70866141732283472" bottom="0.70866141732283472" header="0.31496062992125984" footer="0.31496062992125984"/>
  <pageSetup scale="97" firstPageNumber="4" orientation="portrait" useFirstPageNumber="1" r:id="rId1"/>
  <headerFooter scaleWithDoc="0">
    <oddHeader>&amp;L&amp;"Georgia,Bold"&amp;12OTHER INFORMATION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E816EB8-A840-4A00-B1ED-64B190E6F17D}">
          <x14:formula1>
            <xm:f>'Data Validation'!$B$14:$B$17</xm:f>
          </x14:formula1>
          <xm:sqref>D19 D20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3BF0F-B158-4E33-96D5-F3018D2A9914}">
  <dimension ref="A1:B20"/>
  <sheetViews>
    <sheetView workbookViewId="0">
      <selection activeCell="C20" sqref="C20"/>
    </sheetView>
  </sheetViews>
  <sheetFormatPr defaultRowHeight="14.25" x14ac:dyDescent="0.2"/>
  <cols>
    <col min="2" max="2" width="51" bestFit="1" customWidth="1"/>
  </cols>
  <sheetData>
    <row r="1" spans="1:2" x14ac:dyDescent="0.2">
      <c r="A1">
        <v>1</v>
      </c>
      <c r="B1" t="s">
        <v>164</v>
      </c>
    </row>
    <row r="2" spans="1:2" x14ac:dyDescent="0.2">
      <c r="A2">
        <v>2</v>
      </c>
      <c r="B2" t="s">
        <v>158</v>
      </c>
    </row>
    <row r="3" spans="1:2" x14ac:dyDescent="0.2">
      <c r="A3">
        <v>3</v>
      </c>
      <c r="B3" s="243" t="s">
        <v>159</v>
      </c>
    </row>
    <row r="4" spans="1:2" x14ac:dyDescent="0.2">
      <c r="A4">
        <v>4</v>
      </c>
      <c r="B4" s="243" t="s">
        <v>160</v>
      </c>
    </row>
    <row r="5" spans="1:2" x14ac:dyDescent="0.2">
      <c r="A5">
        <v>5</v>
      </c>
      <c r="B5" s="243" t="s">
        <v>161</v>
      </c>
    </row>
    <row r="6" spans="1:2" x14ac:dyDescent="0.2">
      <c r="A6">
        <v>6</v>
      </c>
      <c r="B6" s="243" t="s">
        <v>162</v>
      </c>
    </row>
    <row r="7" spans="1:2" x14ac:dyDescent="0.2">
      <c r="A7">
        <v>7</v>
      </c>
      <c r="B7" s="243" t="s">
        <v>163</v>
      </c>
    </row>
    <row r="14" spans="1:2" ht="15" x14ac:dyDescent="0.2">
      <c r="B14" s="27" t="s">
        <v>194</v>
      </c>
    </row>
    <row r="15" spans="1:2" ht="15" x14ac:dyDescent="0.2">
      <c r="B15" s="27" t="s">
        <v>195</v>
      </c>
    </row>
    <row r="16" spans="1:2" ht="15" x14ac:dyDescent="0.2">
      <c r="B16" s="27" t="s">
        <v>196</v>
      </c>
    </row>
    <row r="17" spans="2:2" ht="15" x14ac:dyDescent="0.2">
      <c r="B17" s="27" t="s">
        <v>197</v>
      </c>
    </row>
    <row r="19" spans="2:2" ht="15" x14ac:dyDescent="0.2">
      <c r="B19" s="27" t="s">
        <v>229</v>
      </c>
    </row>
    <row r="20" spans="2:2" ht="15" x14ac:dyDescent="0.2">
      <c r="B20" s="27"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 Page</vt:lpstr>
      <vt:lpstr>Instructions</vt:lpstr>
      <vt:lpstr>Statement of ProfitLoss</vt:lpstr>
      <vt:lpstr>Statement of Changes in Equity</vt:lpstr>
      <vt:lpstr>Statement of Financial Position</vt:lpstr>
      <vt:lpstr>Statement of Cashflows</vt:lpstr>
      <vt:lpstr>Other Information</vt:lpstr>
      <vt:lpstr>Data Validation</vt:lpstr>
      <vt:lpstr>'Cover Page'!Print_Area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Edney M. Campos</dc:creator>
  <cp:keywords/>
  <dc:description/>
  <cp:lastModifiedBy>Edney M. Campos</cp:lastModifiedBy>
  <cp:revision/>
  <cp:lastPrinted>2024-02-28T15:59:18Z</cp:lastPrinted>
  <dcterms:created xsi:type="dcterms:W3CDTF">2024-01-05T14:33:41Z</dcterms:created>
  <dcterms:modified xsi:type="dcterms:W3CDTF">2024-04-17T15:56:09Z</dcterms:modified>
  <cp:category/>
  <cp:contentStatus/>
</cp:coreProperties>
</file>